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ANEXO I - PLANILHA DE ORÇAMENTO" sheetId="1" r:id="rId1"/>
  </sheets>
  <externalReferences>
    <externalReference r:id="rId4"/>
  </externalReferences>
  <definedNames>
    <definedName name="_xlnm.Print_Area" localSheetId="0">'ANEXO I - PLANILHA DE ORÇAMENTO'!$A$1:$J$95</definedName>
    <definedName name="_xlnm.Print_Titles" localSheetId="0">'ANEXO I - PLANILHA DE ORÇAMENTO'!$15:$20</definedName>
  </definedNames>
  <calcPr fullCalcOnLoad="1"/>
</workbook>
</file>

<file path=xl/sharedStrings.xml><?xml version="1.0" encoding="utf-8"?>
<sst xmlns="http://schemas.openxmlformats.org/spreadsheetml/2006/main" count="207" uniqueCount="151">
  <si>
    <t>h</t>
  </si>
  <si>
    <t>1.1</t>
  </si>
  <si>
    <t>2.1</t>
  </si>
  <si>
    <t>2.2</t>
  </si>
  <si>
    <t>3.1</t>
  </si>
  <si>
    <t>2.3</t>
  </si>
  <si>
    <t>2.4</t>
  </si>
  <si>
    <t>2.5</t>
  </si>
  <si>
    <t>Referência</t>
  </si>
  <si>
    <t>02.08.020</t>
  </si>
  <si>
    <t>02.09.030</t>
  </si>
  <si>
    <t>03.01.040</t>
  </si>
  <si>
    <t>03.07.010</t>
  </si>
  <si>
    <t>05.08.220</t>
  </si>
  <si>
    <t>05.10.020</t>
  </si>
  <si>
    <t>07.02.040</t>
  </si>
  <si>
    <t>07.10.020</t>
  </si>
  <si>
    <t>07.11.020</t>
  </si>
  <si>
    <t>08.01.020</t>
  </si>
  <si>
    <t>08.01.060</t>
  </si>
  <si>
    <t>09.01.030</t>
  </si>
  <si>
    <t>10.02.020</t>
  </si>
  <si>
    <t>11.01.130</t>
  </si>
  <si>
    <t>11.16.020</t>
  </si>
  <si>
    <t>11.18.040</t>
  </si>
  <si>
    <t>14.11.221</t>
  </si>
  <si>
    <t>17.02.020</t>
  </si>
  <si>
    <t>17.02.220</t>
  </si>
  <si>
    <t>17.05.070</t>
  </si>
  <si>
    <t>46.12.150</t>
  </si>
  <si>
    <t>46.12.250</t>
  </si>
  <si>
    <t>46.12.270</t>
  </si>
  <si>
    <t>49.06.460</t>
  </si>
  <si>
    <t>49.12.010</t>
  </si>
  <si>
    <t>49.12.030</t>
  </si>
  <si>
    <t>54.01.010</t>
  </si>
  <si>
    <t>54.01.210</t>
  </si>
  <si>
    <t>54.03.210</t>
  </si>
  <si>
    <t>54.03.230</t>
  </si>
  <si>
    <t>54.03.240</t>
  </si>
  <si>
    <t>2.6</t>
  </si>
  <si>
    <t>2.7</t>
  </si>
  <si>
    <t>2.8</t>
  </si>
  <si>
    <t>2.9</t>
  </si>
  <si>
    <t>2.10</t>
  </si>
  <si>
    <t>3.2</t>
  </si>
  <si>
    <t>3.3</t>
  </si>
  <si>
    <t>3.4</t>
  </si>
  <si>
    <t>2.11</t>
  </si>
  <si>
    <t>Quant.</t>
  </si>
  <si>
    <t>2.12</t>
  </si>
  <si>
    <t>Item</t>
  </si>
  <si>
    <t>2.0</t>
  </si>
  <si>
    <t>3.0</t>
  </si>
  <si>
    <t>Código</t>
  </si>
  <si>
    <t>Descrição dos Serviços</t>
  </si>
  <si>
    <t>Unid.</t>
  </si>
  <si>
    <t>Valor Obra (R$):</t>
  </si>
  <si>
    <t>Prazo da Obra:</t>
  </si>
  <si>
    <r>
      <t xml:space="preserve">Obra: </t>
    </r>
    <r>
      <rPr>
        <sz val="12"/>
        <color indexed="8"/>
        <rFont val="Arial"/>
        <family val="2"/>
      </rPr>
      <t xml:space="preserve">Canalização de Águas Pluviais. </t>
    </r>
  </si>
  <si>
    <t>Serviços Preliminares</t>
  </si>
  <si>
    <t>Serviços de Drenagem</t>
  </si>
  <si>
    <t>Pavimentação</t>
  </si>
  <si>
    <t>Subtotal do Item</t>
  </si>
  <si>
    <t xml:space="preserve">Tota Geral </t>
  </si>
  <si>
    <t>Serviços</t>
  </si>
  <si>
    <t>Boca de Lobo  (13 Unidades)</t>
  </si>
  <si>
    <t>Caixa de Passagem  (07 Unidades)</t>
  </si>
  <si>
    <t>Assentamentos de Tubos de Concretos</t>
  </si>
  <si>
    <t>1.0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</si>
  <si>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</si>
  <si>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</si>
  <si>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</si>
  <si>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</si>
  <si>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</si>
  <si>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</si>
  <si>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</si>
  <si>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</si>
  <si>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</si>
  <si>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</si>
  <si>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</si>
  <si>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</si>
  <si>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</si>
  <si>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</si>
  <si>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</si>
  <si>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4.1</t>
  </si>
  <si>
    <t>Calçadas</t>
  </si>
  <si>
    <t>4.2</t>
  </si>
  <si>
    <t>4.3</t>
  </si>
  <si>
    <t>4.4</t>
  </si>
  <si>
    <t>4.5</t>
  </si>
  <si>
    <t>2.28</t>
  </si>
  <si>
    <t>4.6</t>
  </si>
  <si>
    <t>4.0</t>
  </si>
  <si>
    <t>Planilha Orçamentária de Drenagem.</t>
  </si>
  <si>
    <t>Preço Unit. S/ B.D.I. (R$)</t>
  </si>
  <si>
    <t>Preço Unit. C/ B.D.I. (R$)</t>
  </si>
  <si>
    <t>Valor Total Com B.D.I. (R$)</t>
  </si>
  <si>
    <t>4.7</t>
  </si>
  <si>
    <t>S.01.000.080272</t>
  </si>
  <si>
    <t>Retirada, transporte e espalhamneto de Bota-fora</t>
  </si>
  <si>
    <t>B.01.000.010146</t>
  </si>
  <si>
    <t>B.01.000.010143</t>
  </si>
  <si>
    <t>Operador (1x40)=40 horas.</t>
  </si>
  <si>
    <t>Escavadeira hidráulica sobre esteira 100 HP (74 kW)= 40 horas</t>
  </si>
  <si>
    <t>2.29</t>
  </si>
  <si>
    <t>2.30</t>
  </si>
  <si>
    <t>2.31</t>
  </si>
  <si>
    <t>2.32</t>
  </si>
  <si>
    <t>2.33</t>
  </si>
  <si>
    <t xml:space="preserve">Base </t>
  </si>
  <si>
    <t>Porcent. (%)</t>
  </si>
  <si>
    <t xml:space="preserve"> Fehidro Contrato nº 054/2020.</t>
  </si>
  <si>
    <t>Prefeitura Municipal de Registro.</t>
  </si>
  <si>
    <t>4 (quatro) meses.</t>
  </si>
  <si>
    <r>
      <t xml:space="preserve">Local: </t>
    </r>
    <r>
      <rPr>
        <sz val="12"/>
        <color indexed="8"/>
        <rFont val="Arial"/>
        <family val="2"/>
      </rPr>
      <t xml:space="preserve">Rua Recife, Rua Manaus, Rua Natal e Rua José Dias de Araujo, no Bairro Vila Ribeirópolis. </t>
    </r>
  </si>
  <si>
    <t>Servente (1x40)=40 horas</t>
  </si>
  <si>
    <t>CDHU-185</t>
  </si>
  <si>
    <t>Referência 01: Base CDHU Desonerada: Boletim Referencial de Custos - Tabela de Serviços - Versão 185 - Vigência: a partir de fevereiro/22,  adotado B.D.I. de 10,00% - L.S.: 98,38 %.</t>
  </si>
  <si>
    <t>ADMINISTRAÇÃO</t>
  </si>
  <si>
    <t>Rua José Antônio de Campos nº 250 - Centro - Cep: 11.900-000</t>
  </si>
  <si>
    <t>CNPJ 45.685.872/0001-79</t>
  </si>
  <si>
    <t>Fone: (13) 3828-1060   e-mail: licitacao2@registro.sp.gov.br</t>
  </si>
  <si>
    <t>OBJETO: CONTRATAÇÃO DE EMPRESA VISANDO A EXECUÇÃO DE SERVIÇO DE CANALIZAÇÃO DE ÁGUAS PLUVIAIS NA RUA RECIFE, RUA MANAUS, RUA NATAL E RUA JOSÉ DIAS DE ARAÚJO, NO BAIRRO VILA RIBEIRÓPOLIS, NESTE MUNICÍPIO DE REGISTRO/SP, PAGOS ATRAVÉS DO CONTRATO DE REPASSE FEHIDRO Nº 054/2020. SECRETARIA MUNICIPAL DE PLANEJAMENTO URBANO E OBRAS.</t>
  </si>
  <si>
    <t>ANEXO I - PLANILHA DE ORÇAMENTO</t>
  </si>
  <si>
    <t>CNPJ:</t>
  </si>
  <si>
    <t>_____________________</t>
  </si>
  <si>
    <t>I.E: _______________________________</t>
  </si>
  <si>
    <t>I.M:</t>
  </si>
  <si>
    <t>_____________</t>
  </si>
  <si>
    <t xml:space="preserve">ENDEREÇO: </t>
  </si>
  <si>
    <t>__________________________________________________________________________________________</t>
  </si>
  <si>
    <t>CEP:</t>
  </si>
  <si>
    <t>__________</t>
  </si>
  <si>
    <t>TEL/FAX:</t>
  </si>
  <si>
    <t>(___) __________________</t>
  </si>
  <si>
    <t>E-MAIL PESSOAL:</t>
  </si>
  <si>
    <t>___________________________________</t>
  </si>
  <si>
    <t>E-MAIL INSTITUCIONAL:</t>
  </si>
  <si>
    <t>_____________________________________________</t>
  </si>
  <si>
    <t>BANCO:</t>
  </si>
  <si>
    <t>___________</t>
  </si>
  <si>
    <t>AGÊNCIA:</t>
  </si>
  <si>
    <t xml:space="preserve">CONTA CORRENTE: </t>
  </si>
  <si>
    <t>__________________________________________</t>
  </si>
  <si>
    <t>CARIMBO (RAZÃO SOCIAL DA EMPRESA)</t>
  </si>
  <si>
    <t>ASSINAR:</t>
  </si>
  <si>
    <t>________________________________________</t>
  </si>
  <si>
    <t>VALIDADE DA PROPOSTA: 60 (SESSENTA) DIAS.</t>
  </si>
  <si>
    <t>* Declaro para os devidos fins, que aceito todas as condições contidas no Edital de Licitação referente à Tomada de Preços nº 015/2022.</t>
  </si>
  <si>
    <t>TOMADA DE PREÇOS Nº 015/2022 - REPUBLICAÇÃO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</si>
</sst>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&quot;R$&quot;\ #,##0.00"/>
    <numFmt numFmtId="168" formatCode="_-&quot;R$ &quot;* #,##0.00_-;&quot;-R$ &quot;* #,##0.00_-;_-&quot;R$ &quot;* \-??_-;_-@_-"/>
    <numFmt numFmtId="169" formatCode="0.000"/>
    <numFmt numFmtId="170" formatCode="0.0000"/>
    <numFmt numFmtId="171" formatCode="0.0"/>
    <numFmt numFmtId="172" formatCode="_(* #,##0.00_);_(* \(#,##0.00\);_(* \-??_);_(@_)"/>
    <numFmt numFmtId="173" formatCode="00000"/>
    <numFmt numFmtId="174" formatCode="[$-416]mmmm\-yy;@"/>
    <numFmt numFmtId="175" formatCode="#,##0.000"/>
    <numFmt numFmtId="176" formatCode="0.0000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_(* #,##0.000_);_(* \(#,##0.000\);_(* &quot;-&quot;??_);_(@_)"/>
    <numFmt numFmtId="182" formatCode="_(* #,##0.0000_);_(* \(#,##0.0000\);_(* &quot;-&quot;??_);_(@_)"/>
    <numFmt numFmtId="183" formatCode="_-* #,##0.000_-;\-* #,##0.000_-;_-* &quot;-&quot;???_-;_-@_-"/>
    <numFmt numFmtId="184" formatCode="#,##0.0000"/>
    <numFmt numFmtId="185" formatCode="0.0%"/>
    <numFmt numFmtId="186" formatCode="00\.00\.00"/>
    <numFmt numFmtId="187" formatCode="&quot;R$&quot;\ #,##0.00;[Red]&quot;R$&quot;\ #,##0.00"/>
    <numFmt numFmtId="188" formatCode="_-&quot;R$&quot;\ * #,##0.0000_-;\-&quot;R$&quot;\ * #,##0.0000_-;_-&quot;R$&quot;\ * &quot;-&quot;????_-;_-@_-"/>
    <numFmt numFmtId="189" formatCode="0.00;[Red]0.00"/>
    <numFmt numFmtId="190" formatCode="0.00000"/>
    <numFmt numFmtId="191" formatCode="0.000;[Red]0.000"/>
    <numFmt numFmtId="192" formatCode="#,##0.00;[Red]#,##0.00"/>
    <numFmt numFmtId="193" formatCode="#,##0.0;[Red]#,##0.0"/>
    <numFmt numFmtId="194" formatCode="#,##0;[Red]#,##0"/>
    <numFmt numFmtId="195" formatCode="_-* #,##0.0_-;\-* #,##0.0_-;_-* &quot;-&quot;??_-;_-@_-"/>
  </numFmts>
  <fonts count="74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u val="single"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26"/>
      <color indexed="30"/>
      <name val="Gentona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26"/>
      <color rgb="FF0D73AA"/>
      <name val="Gentona Book"/>
      <family val="3"/>
    </font>
    <font>
      <b/>
      <sz val="12"/>
      <color rgb="FF00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" fillId="3" borderId="0" applyNumberFormat="0" applyBorder="0" applyAlignment="0" applyProtection="0"/>
    <xf numFmtId="0" fontId="49" fillId="4" borderId="0" applyNumberFormat="0" applyBorder="0" applyAlignment="0" applyProtection="0"/>
    <xf numFmtId="0" fontId="4" fillId="5" borderId="0" applyNumberFormat="0" applyBorder="0" applyAlignment="0" applyProtection="0"/>
    <xf numFmtId="0" fontId="49" fillId="6" borderId="0" applyNumberFormat="0" applyBorder="0" applyAlignment="0" applyProtection="0"/>
    <xf numFmtId="0" fontId="4" fillId="7" borderId="0" applyNumberFormat="0" applyBorder="0" applyAlignment="0" applyProtection="0"/>
    <xf numFmtId="0" fontId="49" fillId="8" borderId="0" applyNumberFormat="0" applyBorder="0" applyAlignment="0" applyProtection="0"/>
    <xf numFmtId="0" fontId="4" fillId="9" borderId="0" applyNumberFormat="0" applyBorder="0" applyAlignment="0" applyProtection="0"/>
    <xf numFmtId="0" fontId="49" fillId="10" borderId="0" applyNumberFormat="0" applyBorder="0" applyAlignment="0" applyProtection="0"/>
    <xf numFmtId="0" fontId="4" fillId="11" borderId="0" applyNumberFormat="0" applyBorder="0" applyAlignment="0" applyProtection="0"/>
    <xf numFmtId="0" fontId="49" fillId="12" borderId="0" applyNumberFormat="0" applyBorder="0" applyAlignment="0" applyProtection="0"/>
    <xf numFmtId="0" fontId="4" fillId="13" borderId="0" applyNumberFormat="0" applyBorder="0" applyAlignment="0" applyProtection="0"/>
    <xf numFmtId="0" fontId="49" fillId="14" borderId="0" applyNumberFormat="0" applyBorder="0" applyAlignment="0" applyProtection="0"/>
    <xf numFmtId="0" fontId="4" fillId="15" borderId="0" applyNumberFormat="0" applyBorder="0" applyAlignment="0" applyProtection="0"/>
    <xf numFmtId="0" fontId="49" fillId="16" borderId="0" applyNumberFormat="0" applyBorder="0" applyAlignment="0" applyProtection="0"/>
    <xf numFmtId="0" fontId="4" fillId="17" borderId="0" applyNumberFormat="0" applyBorder="0" applyAlignment="0" applyProtection="0"/>
    <xf numFmtId="0" fontId="49" fillId="18" borderId="0" applyNumberFormat="0" applyBorder="0" applyAlignment="0" applyProtection="0"/>
    <xf numFmtId="0" fontId="4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9" borderId="0" applyNumberFormat="0" applyBorder="0" applyAlignment="0" applyProtection="0"/>
    <xf numFmtId="0" fontId="49" fillId="21" borderId="0" applyNumberFormat="0" applyBorder="0" applyAlignment="0" applyProtection="0"/>
    <xf numFmtId="0" fontId="4" fillId="15" borderId="0" applyNumberFormat="0" applyBorder="0" applyAlignment="0" applyProtection="0"/>
    <xf numFmtId="0" fontId="49" fillId="22" borderId="0" applyNumberFormat="0" applyBorder="0" applyAlignment="0" applyProtection="0"/>
    <xf numFmtId="0" fontId="4" fillId="23" borderId="0" applyNumberFormat="0" applyBorder="0" applyAlignment="0" applyProtection="0"/>
    <xf numFmtId="0" fontId="50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51" fillId="34" borderId="0" applyNumberFormat="0" applyBorder="0" applyAlignment="0" applyProtection="0"/>
    <xf numFmtId="0" fontId="9" fillId="7" borderId="0" applyNumberFormat="0" applyBorder="0" applyAlignment="0" applyProtection="0"/>
    <xf numFmtId="0" fontId="52" fillId="35" borderId="1" applyNumberFormat="0" applyAlignment="0" applyProtection="0"/>
    <xf numFmtId="0" fontId="16" fillId="36" borderId="2" applyNumberFormat="0" applyAlignment="0" applyProtection="0"/>
    <xf numFmtId="0" fontId="53" fillId="37" borderId="3" applyNumberFormat="0" applyAlignment="0" applyProtection="0"/>
    <xf numFmtId="0" fontId="10" fillId="38" borderId="4" applyNumberFormat="0" applyAlignment="0" applyProtection="0"/>
    <xf numFmtId="0" fontId="54" fillId="0" borderId="5" applyNumberFormat="0" applyFill="0" applyAlignment="0" applyProtection="0"/>
    <xf numFmtId="0" fontId="17" fillId="0" borderId="6" applyNumberFormat="0" applyFill="0" applyAlignment="0" applyProtection="0"/>
    <xf numFmtId="0" fontId="50" fillId="39" borderId="0" applyNumberFormat="0" applyBorder="0" applyAlignment="0" applyProtection="0"/>
    <xf numFmtId="0" fontId="8" fillId="40" borderId="0" applyNumberFormat="0" applyBorder="0" applyAlignment="0" applyProtection="0"/>
    <xf numFmtId="0" fontId="50" fillId="41" borderId="0" applyNumberFormat="0" applyBorder="0" applyAlignment="0" applyProtection="0"/>
    <xf numFmtId="0" fontId="8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44" borderId="0" applyNumberFormat="0" applyBorder="0" applyAlignment="0" applyProtection="0"/>
    <xf numFmtId="0" fontId="50" fillId="45" borderId="0" applyNumberFormat="0" applyBorder="0" applyAlignment="0" applyProtection="0"/>
    <xf numFmtId="0" fontId="8" fillId="29" borderId="0" applyNumberFormat="0" applyBorder="0" applyAlignment="0" applyProtection="0"/>
    <xf numFmtId="0" fontId="50" fillId="46" borderId="0" applyNumberFormat="0" applyBorder="0" applyAlignment="0" applyProtection="0"/>
    <xf numFmtId="0" fontId="8" fillId="31" borderId="0" applyNumberFormat="0" applyBorder="0" applyAlignment="0" applyProtection="0"/>
    <xf numFmtId="0" fontId="50" fillId="47" borderId="0" applyNumberFormat="0" applyBorder="0" applyAlignment="0" applyProtection="0"/>
    <xf numFmtId="0" fontId="8" fillId="48" borderId="0" applyNumberFormat="0" applyBorder="0" applyAlignment="0" applyProtection="0"/>
    <xf numFmtId="0" fontId="55" fillId="49" borderId="1" applyNumberFormat="0" applyAlignment="0" applyProtection="0"/>
    <xf numFmtId="0" fontId="18" fillId="13" borderId="2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9" fillId="50" borderId="0" applyNumberFormat="0" applyBorder="0" applyAlignment="0" applyProtection="0"/>
    <xf numFmtId="0" fontId="58" fillId="5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52" borderId="7" applyNumberFormat="0" applyFont="0" applyAlignment="0" applyProtection="0"/>
    <xf numFmtId="0" fontId="7" fillId="53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54" borderId="0" applyNumberFormat="0" applyBorder="0" applyAlignment="0" applyProtection="0"/>
    <xf numFmtId="0" fontId="60" fillId="35" borderId="9" applyNumberFormat="0" applyAlignment="0" applyProtection="0"/>
    <xf numFmtId="0" fontId="20" fillId="36" borderId="10" applyNumberFormat="0" applyAlignment="0" applyProtection="0"/>
    <xf numFmtId="41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22" fillId="0" borderId="12" applyNumberFormat="0" applyFill="0" applyAlignment="0" applyProtection="0"/>
    <xf numFmtId="0" fontId="65" fillId="0" borderId="13" applyNumberFormat="0" applyFill="0" applyAlignment="0" applyProtection="0"/>
    <xf numFmtId="0" fontId="23" fillId="0" borderId="14" applyNumberFormat="0" applyFill="0" applyAlignment="0" applyProtection="0"/>
    <xf numFmtId="0" fontId="66" fillId="0" borderId="15" applyNumberFormat="0" applyFill="0" applyAlignment="0" applyProtection="0"/>
    <xf numFmtId="0" fontId="24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6" fillId="0" borderId="18" applyNumberFormat="0" applyFill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10">
    <xf numFmtId="0" fontId="0" fillId="0" borderId="0" xfId="0" applyAlignment="1">
      <alignment vertical="top"/>
    </xf>
    <xf numFmtId="0" fontId="0" fillId="0" borderId="0" xfId="0" applyAlignment="1">
      <alignment/>
    </xf>
    <xf numFmtId="0" fontId="68" fillId="0" borderId="0" xfId="89" applyFont="1" applyBorder="1" applyAlignment="1">
      <alignment/>
    </xf>
    <xf numFmtId="4" fontId="68" fillId="0" borderId="0" xfId="89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27" fillId="55" borderId="19" xfId="0" applyFont="1" applyFill="1" applyBorder="1" applyAlignment="1">
      <alignment horizontal="justify" vertical="distributed"/>
    </xf>
    <xf numFmtId="165" fontId="27" fillId="55" borderId="19" xfId="126" applyFont="1" applyFill="1" applyBorder="1" applyAlignment="1">
      <alignment horizontal="center" vertical="center" wrapText="1"/>
    </xf>
    <xf numFmtId="44" fontId="27" fillId="55" borderId="19" xfId="76" applyFont="1" applyFill="1" applyBorder="1" applyAlignment="1">
      <alignment horizontal="right" vertical="center" wrapText="1"/>
    </xf>
    <xf numFmtId="44" fontId="27" fillId="55" borderId="19" xfId="76" applyFont="1" applyFill="1" applyBorder="1" applyAlignment="1">
      <alignment horizontal="right" vertical="center"/>
    </xf>
    <xf numFmtId="0" fontId="68" fillId="56" borderId="19" xfId="89" applyFont="1" applyFill="1" applyBorder="1" applyAlignment="1">
      <alignment horizontal="center" vertical="center" wrapText="1"/>
    </xf>
    <xf numFmtId="0" fontId="68" fillId="56" borderId="19" xfId="89" applyFont="1" applyFill="1" applyBorder="1" applyAlignment="1">
      <alignment horizontal="left" vertical="center" wrapText="1"/>
    </xf>
    <xf numFmtId="0" fontId="69" fillId="56" borderId="19" xfId="89" applyFont="1" applyFill="1" applyBorder="1" applyAlignment="1">
      <alignment horizontal="center" vertical="center"/>
    </xf>
    <xf numFmtId="0" fontId="69" fillId="56" borderId="19" xfId="89" applyFont="1" applyFill="1" applyBorder="1" applyAlignment="1">
      <alignment horizontal="right" vertical="center"/>
    </xf>
    <xf numFmtId="44" fontId="69" fillId="56" borderId="19" xfId="76" applyFont="1" applyFill="1" applyBorder="1" applyAlignment="1">
      <alignment horizontal="center" vertical="center"/>
    </xf>
    <xf numFmtId="44" fontId="69" fillId="56" borderId="19" xfId="76" applyFont="1" applyFill="1" applyBorder="1" applyAlignment="1">
      <alignment horizontal="right" vertical="center"/>
    </xf>
    <xf numFmtId="9" fontId="69" fillId="56" borderId="19" xfId="99" applyFont="1" applyFill="1" applyBorder="1" applyAlignment="1">
      <alignment horizontal="right" vertical="center"/>
    </xf>
    <xf numFmtId="0" fontId="70" fillId="0" borderId="19" xfId="88" applyFont="1" applyFill="1" applyBorder="1" applyAlignment="1">
      <alignment horizontal="center" vertical="center"/>
      <protection/>
    </xf>
    <xf numFmtId="0" fontId="26" fillId="0" borderId="19" xfId="0" applyFont="1" applyBorder="1" applyAlignment="1">
      <alignment horizontal="center" vertical="center" wrapText="1"/>
    </xf>
    <xf numFmtId="0" fontId="68" fillId="57" borderId="19" xfId="89" applyFont="1" applyFill="1" applyBorder="1" applyAlignment="1">
      <alignment horizontal="center" vertical="center" wrapText="1"/>
    </xf>
    <xf numFmtId="43" fontId="70" fillId="57" borderId="19" xfId="107" applyFont="1" applyFill="1" applyBorder="1" applyAlignment="1">
      <alignment horizontal="right" vertical="center" wrapText="1"/>
    </xf>
    <xf numFmtId="44" fontId="68" fillId="57" borderId="19" xfId="76" applyFont="1" applyFill="1" applyBorder="1" applyAlignment="1">
      <alignment horizontal="right" vertical="center" wrapText="1"/>
    </xf>
    <xf numFmtId="0" fontId="68" fillId="56" borderId="19" xfId="89" applyFont="1" applyFill="1" applyBorder="1" applyAlignment="1">
      <alignment vertical="center" wrapText="1"/>
    </xf>
    <xf numFmtId="43" fontId="70" fillId="56" borderId="19" xfId="107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0" fontId="68" fillId="56" borderId="19" xfId="89" applyFont="1" applyFill="1" applyBorder="1" applyAlignment="1">
      <alignment horizontal="justify" vertical="center" wrapText="1"/>
    </xf>
    <xf numFmtId="44" fontId="70" fillId="56" borderId="19" xfId="76" applyFont="1" applyFill="1" applyBorder="1" applyAlignment="1">
      <alignment horizontal="right" vertical="center" wrapText="1"/>
    </xf>
    <xf numFmtId="0" fontId="68" fillId="58" borderId="19" xfId="89" applyFont="1" applyFill="1" applyBorder="1" applyAlignment="1">
      <alignment horizontal="center" vertical="center" wrapText="1"/>
    </xf>
    <xf numFmtId="43" fontId="70" fillId="58" borderId="19" xfId="107" applyFont="1" applyFill="1" applyBorder="1" applyAlignment="1">
      <alignment horizontal="right" vertical="center" wrapText="1"/>
    </xf>
    <xf numFmtId="44" fontId="68" fillId="58" borderId="19" xfId="76" applyFont="1" applyFill="1" applyBorder="1" applyAlignment="1">
      <alignment horizontal="right" vertical="center" wrapText="1"/>
    </xf>
    <xf numFmtId="0" fontId="27" fillId="55" borderId="19" xfId="88" applyFont="1" applyFill="1" applyBorder="1" applyAlignment="1">
      <alignment horizontal="center" vertical="center"/>
      <protection/>
    </xf>
    <xf numFmtId="44" fontId="68" fillId="56" borderId="19" xfId="76" applyFont="1" applyFill="1" applyBorder="1" applyAlignment="1">
      <alignment vertical="center" wrapText="1"/>
    </xf>
    <xf numFmtId="10" fontId="27" fillId="55" borderId="19" xfId="99" applyNumberFormat="1" applyFont="1" applyFill="1" applyBorder="1" applyAlignment="1">
      <alignment horizontal="center" vertical="center"/>
    </xf>
    <xf numFmtId="189" fontId="27" fillId="55" borderId="19" xfId="84" applyNumberFormat="1" applyFont="1" applyFill="1" applyBorder="1" applyAlignment="1">
      <alignment horizontal="center" vertical="center"/>
      <protection/>
    </xf>
    <xf numFmtId="0" fontId="68" fillId="59" borderId="19" xfId="88" applyFont="1" applyFill="1" applyBorder="1" applyAlignment="1">
      <alignment horizontal="center" vertical="center"/>
      <protection/>
    </xf>
    <xf numFmtId="0" fontId="68" fillId="59" borderId="19" xfId="88" applyFont="1" applyFill="1" applyBorder="1" applyAlignment="1">
      <alignment horizontal="left" vertical="center"/>
      <protection/>
    </xf>
    <xf numFmtId="0" fontId="28" fillId="59" borderId="19" xfId="0" applyFont="1" applyFill="1" applyBorder="1" applyAlignment="1">
      <alignment horizontal="center" vertical="center" wrapText="1"/>
    </xf>
    <xf numFmtId="0" fontId="68" fillId="59" borderId="19" xfId="88" applyFont="1" applyFill="1" applyBorder="1" applyAlignment="1">
      <alignment horizontal="justify" vertical="center"/>
      <protection/>
    </xf>
    <xf numFmtId="43" fontId="68" fillId="59" borderId="19" xfId="124" applyFont="1" applyFill="1" applyBorder="1" applyAlignment="1">
      <alignment horizontal="center" vertical="center" wrapText="1"/>
    </xf>
    <xf numFmtId="4" fontId="68" fillId="59" borderId="19" xfId="84" applyNumberFormat="1" applyFont="1" applyFill="1" applyBorder="1" applyAlignment="1">
      <alignment horizontal="right" vertical="center"/>
      <protection/>
    </xf>
    <xf numFmtId="44" fontId="68" fillId="59" borderId="19" xfId="76" applyFont="1" applyFill="1" applyBorder="1" applyAlignment="1">
      <alignment horizontal="right" vertical="center"/>
    </xf>
    <xf numFmtId="0" fontId="26" fillId="55" borderId="19" xfId="0" applyFont="1" applyFill="1" applyBorder="1" applyAlignment="1">
      <alignment horizontal="center" vertical="center" wrapText="1"/>
    </xf>
    <xf numFmtId="10" fontId="3" fillId="57" borderId="19" xfId="99" applyNumberFormat="1" applyFont="1" applyFill="1" applyBorder="1" applyAlignment="1">
      <alignment horizontal="center" vertical="center"/>
    </xf>
    <xf numFmtId="10" fontId="3" fillId="58" borderId="19" xfId="99" applyNumberFormat="1" applyFont="1" applyFill="1" applyBorder="1" applyAlignment="1">
      <alignment horizontal="center" vertical="center"/>
    </xf>
    <xf numFmtId="0" fontId="30" fillId="58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left" vertical="center" wrapText="1"/>
    </xf>
    <xf numFmtId="0" fontId="3" fillId="58" borderId="19" xfId="0" applyFont="1" applyFill="1" applyBorder="1" applyAlignment="1">
      <alignment horizontal="center" vertical="center"/>
    </xf>
    <xf numFmtId="0" fontId="3" fillId="58" borderId="19" xfId="0" applyFont="1" applyFill="1" applyBorder="1" applyAlignment="1">
      <alignment horizontal="justify" vertical="center"/>
    </xf>
    <xf numFmtId="0" fontId="3" fillId="58" borderId="19" xfId="0" applyFont="1" applyFill="1" applyBorder="1" applyAlignment="1">
      <alignment horizontal="center" vertical="center" wrapText="1"/>
    </xf>
    <xf numFmtId="10" fontId="3" fillId="56" borderId="19" xfId="99" applyNumberFormat="1" applyFont="1" applyFill="1" applyBorder="1" applyAlignment="1">
      <alignment horizontal="center" vertical="center"/>
    </xf>
    <xf numFmtId="189" fontId="3" fillId="59" borderId="19" xfId="84" applyNumberFormat="1" applyFont="1" applyFill="1" applyBorder="1" applyAlignment="1">
      <alignment horizontal="center" vertical="center"/>
      <protection/>
    </xf>
    <xf numFmtId="44" fontId="0" fillId="0" borderId="0" xfId="0" applyNumberFormat="1" applyFont="1" applyFill="1" applyAlignment="1">
      <alignment/>
    </xf>
    <xf numFmtId="0" fontId="27" fillId="0" borderId="19" xfId="88" applyFont="1" applyFill="1" applyBorder="1" applyAlignment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189" fontId="27" fillId="0" borderId="19" xfId="84" applyNumberFormat="1" applyFont="1" applyBorder="1" applyAlignment="1">
      <alignment horizontal="center" vertical="center"/>
      <protection/>
    </xf>
    <xf numFmtId="189" fontId="27" fillId="57" borderId="19" xfId="107" applyNumberFormat="1" applyFont="1" applyFill="1" applyBorder="1" applyAlignment="1">
      <alignment horizontal="center" vertical="center" wrapText="1"/>
    </xf>
    <xf numFmtId="189" fontId="27" fillId="56" borderId="19" xfId="107" applyNumberFormat="1" applyFont="1" applyFill="1" applyBorder="1" applyAlignment="1">
      <alignment horizontal="center" vertical="center" wrapText="1"/>
    </xf>
    <xf numFmtId="189" fontId="27" fillId="0" borderId="19" xfId="84" applyNumberFormat="1" applyFont="1" applyFill="1" applyBorder="1" applyAlignment="1">
      <alignment horizontal="center" vertical="center"/>
      <protection/>
    </xf>
    <xf numFmtId="10" fontId="70" fillId="55" borderId="19" xfId="99" applyNumberFormat="1" applyFont="1" applyFill="1" applyBorder="1" applyAlignment="1">
      <alignment horizontal="center" vertical="center"/>
    </xf>
    <xf numFmtId="0" fontId="70" fillId="55" borderId="19" xfId="89" applyFont="1" applyFill="1" applyBorder="1" applyAlignment="1">
      <alignment vertical="center" wrapText="1"/>
    </xf>
    <xf numFmtId="0" fontId="70" fillId="55" borderId="19" xfId="89" applyFont="1" applyFill="1" applyBorder="1" applyAlignment="1">
      <alignment horizontal="center" vertical="center" wrapText="1"/>
    </xf>
    <xf numFmtId="4" fontId="71" fillId="0" borderId="0" xfId="89" applyNumberFormat="1" applyFont="1" applyFill="1" applyBorder="1" applyAlignment="1">
      <alignment horizontal="right"/>
    </xf>
    <xf numFmtId="43" fontId="3" fillId="58" borderId="19" xfId="0" applyNumberFormat="1" applyFont="1" applyFill="1" applyBorder="1" applyAlignment="1">
      <alignment horizontal="justify" vertical="center"/>
    </xf>
    <xf numFmtId="43" fontId="69" fillId="56" borderId="19" xfId="76" applyNumberFormat="1" applyFont="1" applyFill="1" applyBorder="1" applyAlignment="1">
      <alignment horizontal="center" vertical="center"/>
    </xf>
    <xf numFmtId="43" fontId="70" fillId="55" borderId="19" xfId="89" applyNumberFormat="1" applyFont="1" applyFill="1" applyBorder="1" applyAlignment="1">
      <alignment horizontal="center" vertical="center" wrapText="1"/>
    </xf>
    <xf numFmtId="43" fontId="70" fillId="57" borderId="19" xfId="107" applyNumberFormat="1" applyFont="1" applyFill="1" applyBorder="1" applyAlignment="1">
      <alignment horizontal="right" vertical="center" wrapText="1"/>
    </xf>
    <xf numFmtId="43" fontId="70" fillId="56" borderId="19" xfId="107" applyNumberFormat="1" applyFont="1" applyFill="1" applyBorder="1" applyAlignment="1">
      <alignment horizontal="right" vertical="center" wrapText="1"/>
    </xf>
    <xf numFmtId="43" fontId="68" fillId="59" borderId="19" xfId="84" applyNumberFormat="1" applyFont="1" applyFill="1" applyBorder="1" applyAlignment="1">
      <alignment horizontal="right" vertical="center"/>
      <protection/>
    </xf>
    <xf numFmtId="43" fontId="70" fillId="58" borderId="19" xfId="107" applyNumberFormat="1" applyFont="1" applyFill="1" applyBorder="1" applyAlignment="1">
      <alignment horizontal="right" vertical="center" wrapText="1"/>
    </xf>
    <xf numFmtId="43" fontId="68" fillId="56" borderId="19" xfId="89" applyNumberFormat="1" applyFont="1" applyFill="1" applyBorder="1" applyAlignment="1">
      <alignment vertical="center" wrapText="1"/>
    </xf>
    <xf numFmtId="43" fontId="0" fillId="0" borderId="0" xfId="0" applyNumberFormat="1" applyAlignment="1">
      <alignment/>
    </xf>
    <xf numFmtId="0" fontId="27" fillId="55" borderId="19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43" fontId="26" fillId="0" borderId="0" xfId="0" applyNumberFormat="1" applyFont="1" applyAlignment="1">
      <alignment/>
    </xf>
    <xf numFmtId="4" fontId="68" fillId="0" borderId="0" xfId="89" applyNumberFormat="1" applyFont="1" applyFill="1" applyBorder="1" applyAlignment="1">
      <alignment horizontal="right"/>
    </xf>
    <xf numFmtId="0" fontId="7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3" fontId="28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/>
    </xf>
    <xf numFmtId="43" fontId="28" fillId="0" borderId="0" xfId="0" applyNumberFormat="1" applyFont="1" applyFill="1" applyAlignment="1">
      <alignment/>
    </xf>
    <xf numFmtId="44" fontId="28" fillId="0" borderId="0" xfId="0" applyNumberFormat="1" applyFont="1" applyFill="1" applyAlignment="1">
      <alignment/>
    </xf>
    <xf numFmtId="4" fontId="68" fillId="0" borderId="0" xfId="89" applyNumberFormat="1" applyFont="1" applyFill="1" applyBorder="1" applyAlignment="1">
      <alignment horizontal="right"/>
    </xf>
    <xf numFmtId="1" fontId="3" fillId="60" borderId="19" xfId="0" applyNumberFormat="1" applyFont="1" applyFill="1" applyBorder="1" applyAlignment="1">
      <alignment horizontal="center" vertical="center" wrapText="1"/>
    </xf>
    <xf numFmtId="0" fontId="31" fillId="0" borderId="0" xfId="84" applyFont="1" applyAlignment="1">
      <alignment horizontal="left" vertical="center"/>
      <protection/>
    </xf>
    <xf numFmtId="0" fontId="28" fillId="61" borderId="20" xfId="0" applyFont="1" applyFill="1" applyBorder="1" applyAlignment="1">
      <alignment horizontal="center" vertical="center"/>
    </xf>
    <xf numFmtId="1" fontId="3" fillId="60" borderId="19" xfId="0" applyNumberFormat="1" applyFont="1" applyFill="1" applyBorder="1" applyAlignment="1">
      <alignment horizontal="left" vertical="center" wrapText="1"/>
    </xf>
    <xf numFmtId="0" fontId="28" fillId="62" borderId="20" xfId="0" applyFont="1" applyFill="1" applyBorder="1" applyAlignment="1">
      <alignment horizontal="left" vertical="distributed" wrapText="1"/>
    </xf>
    <xf numFmtId="0" fontId="28" fillId="62" borderId="19" xfId="0" applyFont="1" applyFill="1" applyBorder="1" applyAlignment="1">
      <alignment horizontal="left" vertical="distributed" wrapText="1"/>
    </xf>
    <xf numFmtId="0" fontId="28" fillId="59" borderId="20" xfId="0" applyFont="1" applyFill="1" applyBorder="1" applyAlignment="1">
      <alignment horizontal="left" vertical="center"/>
    </xf>
    <xf numFmtId="0" fontId="68" fillId="56" borderId="19" xfId="89" applyFont="1" applyFill="1" applyBorder="1" applyAlignment="1">
      <alignment horizontal="right" vertical="center" wrapText="1"/>
    </xf>
    <xf numFmtId="0" fontId="68" fillId="59" borderId="19" xfId="0" applyFont="1" applyFill="1" applyBorder="1" applyAlignment="1">
      <alignment horizontal="left" vertical="center" wrapText="1"/>
    </xf>
    <xf numFmtId="0" fontId="68" fillId="57" borderId="19" xfId="89" applyFont="1" applyFill="1" applyBorder="1" applyAlignment="1">
      <alignment horizontal="right" vertical="center" wrapText="1"/>
    </xf>
    <xf numFmtId="0" fontId="68" fillId="0" borderId="0" xfId="89" applyFont="1" applyBorder="1" applyAlignment="1">
      <alignment horizontal="left" vertical="top"/>
    </xf>
    <xf numFmtId="44" fontId="68" fillId="61" borderId="19" xfId="76" applyFont="1" applyFill="1" applyBorder="1" applyAlignment="1">
      <alignment horizontal="center" vertical="center"/>
    </xf>
    <xf numFmtId="165" fontId="68" fillId="61" borderId="19" xfId="126" applyFont="1" applyFill="1" applyBorder="1" applyAlignment="1">
      <alignment horizontal="left" vertical="center"/>
    </xf>
    <xf numFmtId="0" fontId="68" fillId="58" borderId="19" xfId="89" applyFont="1" applyFill="1" applyBorder="1" applyAlignment="1">
      <alignment horizontal="right" vertical="center" wrapText="1"/>
    </xf>
    <xf numFmtId="4" fontId="68" fillId="0" borderId="0" xfId="89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justify" vertical="distributed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4" fontId="71" fillId="0" borderId="0" xfId="89" applyNumberFormat="1" applyFont="1" applyFill="1" applyBorder="1" applyAlignment="1">
      <alignment horizontal="right"/>
    </xf>
    <xf numFmtId="4" fontId="68" fillId="0" borderId="0" xfId="89" applyNumberFormat="1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2" fillId="0" borderId="19" xfId="0" applyFont="1" applyBorder="1" applyAlignment="1">
      <alignment horizontal="center" vertical="center"/>
    </xf>
  </cellXfs>
  <cellStyles count="1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 2" xfId="75"/>
    <cellStyle name="Currency" xfId="76"/>
    <cellStyle name="Currency [0]" xfId="77"/>
    <cellStyle name="Moeda 2" xfId="78"/>
    <cellStyle name="Moeda 2 2" xfId="79"/>
    <cellStyle name="Moeda 2 3" xfId="80"/>
    <cellStyle name="Moeda 2_3_-_PLANILHA_MODELO_e_Boletim_CPOS_157" xfId="81"/>
    <cellStyle name="Neutra 2" xfId="82"/>
    <cellStyle name="Neutro" xfId="83"/>
    <cellStyle name="Normal 2" xfId="84"/>
    <cellStyle name="Normal 2 2" xfId="85"/>
    <cellStyle name="Normal 2 2 2" xfId="86"/>
    <cellStyle name="Normal 2 3" xfId="87"/>
    <cellStyle name="Normal 2_3_-_PLANILHA_MODELO_e_Boletim_CPOS_157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" xfId="97"/>
    <cellStyle name="Nota 2" xfId="98"/>
    <cellStyle name="Percent" xfId="99"/>
    <cellStyle name="Porcentagem 2" xfId="100"/>
    <cellStyle name="Porcentagem 3" xfId="101"/>
    <cellStyle name="Ruim" xfId="102"/>
    <cellStyle name="Saída" xfId="103"/>
    <cellStyle name="Saída 2" xfId="104"/>
    <cellStyle name="Comma [0]" xfId="105"/>
    <cellStyle name="Separador de milhares 2" xfId="106"/>
    <cellStyle name="Separador de milhares 3" xfId="107"/>
    <cellStyle name="Texto de Aviso" xfId="108"/>
    <cellStyle name="Texto de Aviso 2" xfId="109"/>
    <cellStyle name="Texto Explicativo" xfId="110"/>
    <cellStyle name="Texto Explicativo 2" xfId="111"/>
    <cellStyle name="Título" xfId="112"/>
    <cellStyle name="Título 1" xfId="113"/>
    <cellStyle name="Título 1 2" xfId="114"/>
    <cellStyle name="Título 2" xfId="115"/>
    <cellStyle name="Título 2 2" xfId="116"/>
    <cellStyle name="Título 3" xfId="117"/>
    <cellStyle name="Título 3 2" xfId="118"/>
    <cellStyle name="Título 4" xfId="119"/>
    <cellStyle name="Título 4 2" xfId="120"/>
    <cellStyle name="Título 5" xfId="121"/>
    <cellStyle name="Total" xfId="122"/>
    <cellStyle name="Total 2" xfId="123"/>
    <cellStyle name="Comma" xfId="124"/>
    <cellStyle name="Vírgula 2" xfId="125"/>
    <cellStyle name="Vírgula 3" xfId="126"/>
    <cellStyle name="Vírgula 4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3200400</xdr:colOff>
      <xdr:row>1</xdr:row>
      <xdr:rowOff>28575</xdr:rowOff>
    </xdr:from>
    <xdr:to>
      <xdr:col>6</xdr:col>
      <xdr:colOff>1009650</xdr:colOff>
      <xdr:row>3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90500"/>
          <a:ext cx="2533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MPO\_PROJETOS%20EM%20ANDAMENTO\Obras_Infraestrutura\Projetos_Pavimenta&#231;&#227;o%20e%20Recap\Tabela_Ba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HU_185"/>
      <sheetName val="SINAPI_ jan22"/>
    </sheetNames>
    <sheetDataSet>
      <sheetData sheetId="0">
        <row r="8">
          <cell r="A8" t="str">
            <v>Referência</v>
          </cell>
          <cell r="B8" t="str">
            <v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4791.38</v>
          </cell>
          <cell r="F11">
            <v>4791.38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6371.61</v>
          </cell>
          <cell r="F12">
            <v>6371.61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10884.11</v>
          </cell>
          <cell r="F13">
            <v>10884.11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14923.4</v>
          </cell>
          <cell r="F14">
            <v>14923.4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17390.92</v>
          </cell>
          <cell r="F15">
            <v>17390.92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6119.68</v>
          </cell>
          <cell r="F17">
            <v>6119.68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10365.54</v>
          </cell>
          <cell r="F18">
            <v>10365.54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14026.52</v>
          </cell>
          <cell r="F19">
            <v>14026.52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18656.9</v>
          </cell>
          <cell r="F20">
            <v>18656.9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2410.68</v>
          </cell>
          <cell r="F22">
            <v>2410.68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3258.97</v>
          </cell>
          <cell r="F23">
            <v>3258.97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1767.99</v>
          </cell>
          <cell r="F24">
            <v>1767.99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2418.94</v>
          </cell>
          <cell r="F25">
            <v>2418.94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759</v>
          </cell>
          <cell r="F26">
            <v>759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1010.32</v>
          </cell>
          <cell r="F27">
            <v>1010.32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842.82</v>
          </cell>
          <cell r="F28">
            <v>842.82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1168.62</v>
          </cell>
          <cell r="F29">
            <v>1168.62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1622.28</v>
          </cell>
          <cell r="F30">
            <v>1622.28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2211.35</v>
          </cell>
          <cell r="F31">
            <v>2211.35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1400.53</v>
          </cell>
          <cell r="F32">
            <v>1400.53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1810.24</v>
          </cell>
          <cell r="F33">
            <v>1810.24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0.39</v>
          </cell>
          <cell r="F36">
            <v>0.85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0.29</v>
          </cell>
          <cell r="F37">
            <v>0.66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0.24</v>
          </cell>
          <cell r="F38">
            <v>0.55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0.35</v>
          </cell>
          <cell r="F39">
            <v>0.75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0.37</v>
          </cell>
          <cell r="F40">
            <v>0.57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0.21</v>
          </cell>
          <cell r="F41">
            <v>0.47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0.29</v>
          </cell>
          <cell r="F42">
            <v>0.65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0.26</v>
          </cell>
          <cell r="F43">
            <v>0.58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0.25</v>
          </cell>
          <cell r="F44">
            <v>0.56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0.42</v>
          </cell>
          <cell r="F45">
            <v>0.92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0.33</v>
          </cell>
          <cell r="F46">
            <v>0.73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0.26</v>
          </cell>
          <cell r="F47">
            <v>0.58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0.35</v>
          </cell>
          <cell r="F48">
            <v>0.77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0.28</v>
          </cell>
          <cell r="F49">
            <v>0.63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0.29</v>
          </cell>
          <cell r="E50">
            <v>0.23</v>
          </cell>
          <cell r="F50">
            <v>0.52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</v>
          </cell>
          <cell r="F51">
            <v>0.89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0.27</v>
          </cell>
          <cell r="F52">
            <v>0.6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0.28</v>
          </cell>
          <cell r="F53">
            <v>0.48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0.16</v>
          </cell>
          <cell r="F54">
            <v>0.37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0.13</v>
          </cell>
          <cell r="F55">
            <v>0.28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0.09</v>
          </cell>
          <cell r="F56">
            <v>0.2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0.07</v>
          </cell>
          <cell r="F57">
            <v>0.17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492.92</v>
          </cell>
          <cell r="F58">
            <v>1254.27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337.28</v>
          </cell>
          <cell r="F59">
            <v>1132.23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4.36</v>
          </cell>
          <cell r="F70">
            <v>7.29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32.16</v>
          </cell>
          <cell r="F71">
            <v>144.13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30.67</v>
          </cell>
          <cell r="F72">
            <v>54.48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21.78</v>
          </cell>
          <cell r="F73">
            <v>21.78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3.21</v>
          </cell>
          <cell r="F74">
            <v>4.14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328.73</v>
          </cell>
          <cell r="F75">
            <v>328.73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8.03</v>
          </cell>
          <cell r="F82">
            <v>8.03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</v>
          </cell>
          <cell r="F94">
            <v>283.85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312.53</v>
          </cell>
          <cell r="F95">
            <v>312.53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2978.54</v>
          </cell>
          <cell r="F99">
            <v>4386.38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31.43</v>
          </cell>
          <cell r="F100">
            <v>37.91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227.41</v>
          </cell>
          <cell r="F101">
            <v>500.17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6792.21</v>
          </cell>
          <cell r="F103">
            <v>6973.71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9098.17</v>
          </cell>
          <cell r="F104">
            <v>9279.67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8050.41</v>
          </cell>
          <cell r="F105">
            <v>8231.91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18747.56</v>
          </cell>
          <cell r="F106">
            <v>19270.31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28767.72</v>
          </cell>
          <cell r="F107">
            <v>29290.47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11404.23</v>
          </cell>
          <cell r="F108">
            <v>11926.98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13687.71</v>
          </cell>
          <cell r="F109">
            <v>14112.96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22170</v>
          </cell>
          <cell r="F110">
            <v>22429.5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</v>
          </cell>
          <cell r="F112">
            <v>8405.03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</v>
          </cell>
          <cell r="F120">
            <v>1276.14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577.67</v>
          </cell>
          <cell r="F124">
            <v>577.67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625.3</v>
          </cell>
          <cell r="F138">
            <v>625.3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</v>
          </cell>
          <cell r="F146">
            <v>1219.66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377.75</v>
          </cell>
          <cell r="F166">
            <v>1637.21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93.29</v>
          </cell>
          <cell r="F173">
            <v>463.95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235.18</v>
          </cell>
          <cell r="F174">
            <v>798.57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5.13</v>
          </cell>
          <cell r="F176">
            <v>19.92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59.99</v>
          </cell>
          <cell r="F178">
            <v>695.99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100.81</v>
          </cell>
          <cell r="F179">
            <v>1048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100.81</v>
          </cell>
          <cell r="F180">
            <v>989.21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59.99</v>
          </cell>
          <cell r="F181">
            <v>634.59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20</v>
          </cell>
          <cell r="F182">
            <v>482.15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</v>
          </cell>
          <cell r="E184">
            <v>1.45</v>
          </cell>
          <cell r="F184">
            <v>2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14.32</v>
          </cell>
          <cell r="F185">
            <v>19.36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21.34</v>
          </cell>
          <cell r="F186">
            <v>40.46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38.69</v>
          </cell>
          <cell r="F187">
            <v>94.23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38.44</v>
          </cell>
          <cell r="F188">
            <v>93.98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</v>
          </cell>
          <cell r="E189">
            <v>0.73</v>
          </cell>
          <cell r="F189">
            <v>37.57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2.9</v>
          </cell>
          <cell r="F190">
            <v>16.06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27.67</v>
          </cell>
          <cell r="F191">
            <v>111.79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27.67</v>
          </cell>
          <cell r="F192">
            <v>114.02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27.67</v>
          </cell>
          <cell r="F193">
            <v>128.37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31.93</v>
          </cell>
          <cell r="F194">
            <v>86.81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9.01</v>
          </cell>
          <cell r="F196">
            <v>9.01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22.65</v>
          </cell>
          <cell r="F197">
            <v>22.65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9.01</v>
          </cell>
          <cell r="F198">
            <v>9.01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22.65</v>
          </cell>
          <cell r="F199">
            <v>22.65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3.48</v>
          </cell>
          <cell r="F201">
            <v>21.76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3.48</v>
          </cell>
          <cell r="F202">
            <v>10.88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2568.6</v>
          </cell>
          <cell r="F204">
            <v>10197.35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2568.6</v>
          </cell>
          <cell r="F205">
            <v>17910.1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566.92</v>
          </cell>
          <cell r="E207">
            <v>66.65</v>
          </cell>
          <cell r="F207">
            <v>633.57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19.26</v>
          </cell>
          <cell r="F208">
            <v>457.27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38.05</v>
          </cell>
          <cell r="F209">
            <v>160.86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</v>
          </cell>
          <cell r="E211">
            <v>3.63</v>
          </cell>
          <cell r="F211">
            <v>5.87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0.12</v>
          </cell>
          <cell r="F212">
            <v>3.65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0.12</v>
          </cell>
          <cell r="F213">
            <v>3.91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6.53</v>
          </cell>
          <cell r="F214">
            <v>73.98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7.7</v>
          </cell>
          <cell r="F215">
            <v>87.14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4.18</v>
          </cell>
          <cell r="F217">
            <v>13.76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</v>
          </cell>
          <cell r="F218">
            <v>1.18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</v>
          </cell>
          <cell r="F219">
            <v>1.18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</v>
          </cell>
          <cell r="F220">
            <v>1.5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159.72</v>
          </cell>
          <cell r="F223">
            <v>159.72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290.4</v>
          </cell>
          <cell r="F224">
            <v>290.4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21.78</v>
          </cell>
          <cell r="F225">
            <v>21.78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87.12</v>
          </cell>
          <cell r="F226">
            <v>493.5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87.12</v>
          </cell>
          <cell r="F227">
            <v>475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58.08</v>
          </cell>
          <cell r="F228">
            <v>270.52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58.08</v>
          </cell>
          <cell r="F229">
            <v>252.02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5.81</v>
          </cell>
          <cell r="F230">
            <v>26.65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19.4</v>
          </cell>
          <cell r="E231">
            <v>5.81</v>
          </cell>
          <cell r="F231">
            <v>25.21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58.08</v>
          </cell>
          <cell r="F232">
            <v>266.41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58.08</v>
          </cell>
          <cell r="F233">
            <v>252.02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87.12</v>
          </cell>
          <cell r="F235">
            <v>87.12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58.08</v>
          </cell>
          <cell r="F236">
            <v>58.08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2.18</v>
          </cell>
          <cell r="F238">
            <v>2.18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4.36</v>
          </cell>
          <cell r="F239">
            <v>4.36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7.26</v>
          </cell>
          <cell r="F240">
            <v>7.26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8.71</v>
          </cell>
          <cell r="F242">
            <v>8.71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7.26</v>
          </cell>
          <cell r="F243">
            <v>7.26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2.18</v>
          </cell>
          <cell r="F244">
            <v>2.18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5.81</v>
          </cell>
          <cell r="F246">
            <v>5.81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7.26</v>
          </cell>
          <cell r="F248">
            <v>22.1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7.26</v>
          </cell>
          <cell r="F249">
            <v>8.61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2.9</v>
          </cell>
          <cell r="F251">
            <v>24.28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19.4</v>
          </cell>
          <cell r="E252">
            <v>2.9</v>
          </cell>
          <cell r="F252">
            <v>22.3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1.02</v>
          </cell>
          <cell r="F253">
            <v>9.53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1.02</v>
          </cell>
          <cell r="F254">
            <v>7.28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0.44</v>
          </cell>
          <cell r="F255">
            <v>11.89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7.55</v>
          </cell>
          <cell r="F257">
            <v>7.55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4.36</v>
          </cell>
          <cell r="F258">
            <v>4.36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4.36</v>
          </cell>
          <cell r="F259">
            <v>4.36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4.79</v>
          </cell>
          <cell r="F260">
            <v>4.79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11.67</v>
          </cell>
          <cell r="F262">
            <v>11.67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14</v>
          </cell>
          <cell r="F263">
            <v>14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4.66</v>
          </cell>
          <cell r="F264">
            <v>4.66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0.07</v>
          </cell>
          <cell r="E266">
            <v>1.06</v>
          </cell>
          <cell r="F266">
            <v>1.13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1.06</v>
          </cell>
          <cell r="F267">
            <v>1.72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8.46</v>
          </cell>
          <cell r="F268">
            <v>11.77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6.34</v>
          </cell>
          <cell r="F269">
            <v>6.71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6.34</v>
          </cell>
          <cell r="F270">
            <v>9.65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4.23</v>
          </cell>
          <cell r="F271">
            <v>4.6</v>
          </cell>
        </row>
        <row r="272">
          <cell r="A272" t="str">
            <v>03.16</v>
          </cell>
          <cell r="B272" t="str">
            <v>Remoção de sinalização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6.43</v>
          </cell>
          <cell r="F274">
            <v>9.08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26.46</v>
          </cell>
          <cell r="F277">
            <v>26.46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22.93</v>
          </cell>
          <cell r="F278">
            <v>22.93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14.11</v>
          </cell>
          <cell r="F279">
            <v>14.11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0.49</v>
          </cell>
          <cell r="F280">
            <v>2.78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3.06</v>
          </cell>
          <cell r="F281">
            <v>3.06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9</v>
          </cell>
          <cell r="F282">
            <v>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0.97</v>
          </cell>
          <cell r="F284">
            <v>0.97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3.21</v>
          </cell>
          <cell r="F285">
            <v>3.21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17.69</v>
          </cell>
          <cell r="F286">
            <v>17.69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14.47</v>
          </cell>
          <cell r="F287">
            <v>14.47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12.87</v>
          </cell>
          <cell r="F288">
            <v>12.87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9.65</v>
          </cell>
          <cell r="F289">
            <v>9.65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11.62</v>
          </cell>
          <cell r="F292">
            <v>11.62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5.81</v>
          </cell>
          <cell r="F293">
            <v>5.81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4.36</v>
          </cell>
          <cell r="F294">
            <v>4.36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7.26</v>
          </cell>
          <cell r="F295">
            <v>7.26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8.82</v>
          </cell>
          <cell r="F296">
            <v>8.82</v>
          </cell>
        </row>
        <row r="297">
          <cell r="A297" t="str">
            <v>04.04</v>
          </cell>
          <cell r="B297" t="str">
            <v>Retirada de revestimento em pedra e blocos maciços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31.04</v>
          </cell>
          <cell r="F298">
            <v>31.04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18.88</v>
          </cell>
          <cell r="F299">
            <v>18.88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13.07</v>
          </cell>
          <cell r="F300">
            <v>13.07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14.52</v>
          </cell>
          <cell r="F301">
            <v>14.52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11.62</v>
          </cell>
          <cell r="F302">
            <v>11.62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40.71</v>
          </cell>
          <cell r="F304">
            <v>40.71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8.71</v>
          </cell>
          <cell r="F305">
            <v>8.71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11.25</v>
          </cell>
          <cell r="F306">
            <v>11.25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19.29</v>
          </cell>
          <cell r="F307">
            <v>19.29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9.65</v>
          </cell>
          <cell r="F308">
            <v>9.65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2.18</v>
          </cell>
          <cell r="F309">
            <v>2.18</v>
          </cell>
        </row>
        <row r="310">
          <cell r="A310" t="str">
            <v>04.06</v>
          </cell>
          <cell r="B310" t="str">
            <v>Retirada de revestimentos sintéticos e metálicos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40.71</v>
          </cell>
          <cell r="F311">
            <v>40.71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3.21</v>
          </cell>
          <cell r="F312">
            <v>3.21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2.99</v>
          </cell>
          <cell r="F313">
            <v>2.99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0.73</v>
          </cell>
          <cell r="F314">
            <v>0.73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36.11</v>
          </cell>
          <cell r="F315">
            <v>36.11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9.01</v>
          </cell>
          <cell r="F317">
            <v>9.01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4.83</v>
          </cell>
          <cell r="F318">
            <v>4.83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3.63</v>
          </cell>
          <cell r="F319">
            <v>3.63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16.08</v>
          </cell>
          <cell r="F321">
            <v>16.08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1.23</v>
          </cell>
          <cell r="F322">
            <v>1.23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9.65</v>
          </cell>
          <cell r="F323">
            <v>9.65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4.36</v>
          </cell>
          <cell r="F324">
            <v>4.36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14.47</v>
          </cell>
          <cell r="F325">
            <v>14.47</v>
          </cell>
        </row>
        <row r="326">
          <cell r="A326" t="str">
            <v>04.09</v>
          </cell>
          <cell r="B326" t="str">
            <v>Retirada de esquadria e elementos metálicos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22.51</v>
          </cell>
          <cell r="F327">
            <v>22.51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19.26</v>
          </cell>
          <cell r="F328">
            <v>19.26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7.71</v>
          </cell>
          <cell r="F329">
            <v>7.71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5.29</v>
          </cell>
          <cell r="F330">
            <v>5.29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22.51</v>
          </cell>
          <cell r="F331">
            <v>22.51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25.73</v>
          </cell>
          <cell r="F332">
            <v>25.73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18.88</v>
          </cell>
          <cell r="F333">
            <v>18.88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3.06</v>
          </cell>
          <cell r="F334">
            <v>3.06</v>
          </cell>
        </row>
        <row r="335">
          <cell r="A335" t="str">
            <v>04.10</v>
          </cell>
          <cell r="B335" t="str">
            <v>Retirada de ferragens e acessórios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8.82</v>
          </cell>
          <cell r="F336">
            <v>8.82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3.53</v>
          </cell>
          <cell r="F337">
            <v>3.53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1.76</v>
          </cell>
          <cell r="F338">
            <v>1.76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14.39</v>
          </cell>
          <cell r="F339">
            <v>14.39</v>
          </cell>
        </row>
        <row r="340">
          <cell r="A340" t="str">
            <v>04.11</v>
          </cell>
          <cell r="B340" t="str">
            <v>Retirada de aparelhos, metais sanitários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32.81</v>
          </cell>
          <cell r="F341">
            <v>32.81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45.03</v>
          </cell>
          <cell r="F342">
            <v>45.03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10.58</v>
          </cell>
          <cell r="F343">
            <v>10.58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4.41</v>
          </cell>
          <cell r="F344">
            <v>4.41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41.63</v>
          </cell>
          <cell r="F345">
            <v>41.63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24.06</v>
          </cell>
          <cell r="F346">
            <v>24.06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24.06</v>
          </cell>
          <cell r="F347">
            <v>24.06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5.69</v>
          </cell>
          <cell r="F348">
            <v>5.69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8.75</v>
          </cell>
          <cell r="F349">
            <v>8.75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16.62</v>
          </cell>
          <cell r="F350">
            <v>16.62</v>
          </cell>
        </row>
        <row r="351">
          <cell r="A351" t="str">
            <v>04.12</v>
          </cell>
          <cell r="B351" t="str">
            <v>Retirada de aparelhos elétricos e hidráulicos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69.2</v>
          </cell>
          <cell r="F352">
            <v>69.2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54.59</v>
          </cell>
          <cell r="F353">
            <v>54.59</v>
          </cell>
        </row>
        <row r="354">
          <cell r="A354" t="str">
            <v>04.13</v>
          </cell>
          <cell r="B354" t="str">
            <v>Retirada de impermeabilização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4.36</v>
          </cell>
          <cell r="F355">
            <v>4.36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0.73</v>
          </cell>
          <cell r="F356">
            <v>0.73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10.94</v>
          </cell>
          <cell r="F358">
            <v>10.94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32.16</v>
          </cell>
          <cell r="F359">
            <v>32.16</v>
          </cell>
        </row>
        <row r="360">
          <cell r="A360" t="str">
            <v>04.17</v>
          </cell>
          <cell r="B360" t="str">
            <v>Retirada em instalação elétrica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14.56</v>
          </cell>
          <cell r="F361">
            <v>14.56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54.59</v>
          </cell>
          <cell r="F362">
            <v>54.59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18.2</v>
          </cell>
          <cell r="F363">
            <v>18.2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14.56</v>
          </cell>
          <cell r="F364">
            <v>14.56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5.46</v>
          </cell>
          <cell r="F365">
            <v>5.46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5.46</v>
          </cell>
          <cell r="F366">
            <v>5.46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36.39</v>
          </cell>
          <cell r="F367">
            <v>36.39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18.2</v>
          </cell>
          <cell r="F368">
            <v>18.2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16.37</v>
          </cell>
          <cell r="F369">
            <v>16.37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14.56</v>
          </cell>
          <cell r="F370">
            <v>14.56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14.56</v>
          </cell>
          <cell r="F371">
            <v>14.56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10.92</v>
          </cell>
          <cell r="F372">
            <v>10.92</v>
          </cell>
        </row>
        <row r="373">
          <cell r="A373" t="str">
            <v>04.18</v>
          </cell>
          <cell r="B373" t="str">
            <v>Retirada em instalação elétrica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9.1</v>
          </cell>
          <cell r="F374">
            <v>9.1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12.73</v>
          </cell>
          <cell r="F375">
            <v>12.73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181.95</v>
          </cell>
          <cell r="F376">
            <v>181.95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145.56</v>
          </cell>
          <cell r="F377">
            <v>145.56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72.78</v>
          </cell>
          <cell r="F378">
            <v>72.78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39.98</v>
          </cell>
          <cell r="F379">
            <v>39.98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5.47</v>
          </cell>
          <cell r="F380">
            <v>5.47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6.56</v>
          </cell>
          <cell r="F381">
            <v>6.56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39.98</v>
          </cell>
          <cell r="F382">
            <v>39.98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9.1</v>
          </cell>
          <cell r="F383">
            <v>9.1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18.2</v>
          </cell>
          <cell r="F384">
            <v>18.2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14.56</v>
          </cell>
          <cell r="F385">
            <v>14.56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21.83</v>
          </cell>
          <cell r="F386">
            <v>21.83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18.2</v>
          </cell>
          <cell r="F387">
            <v>18.2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36.39</v>
          </cell>
          <cell r="F388">
            <v>36.39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54.59</v>
          </cell>
          <cell r="F389">
            <v>54.59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101.82</v>
          </cell>
          <cell r="F390">
            <v>101.82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27.29</v>
          </cell>
          <cell r="F391">
            <v>27.29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7.26</v>
          </cell>
          <cell r="F392">
            <v>7.26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14.57</v>
          </cell>
          <cell r="F393">
            <v>14.57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4.36</v>
          </cell>
          <cell r="F394">
            <v>4.36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2.18</v>
          </cell>
          <cell r="F395">
            <v>2.18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3.64</v>
          </cell>
          <cell r="F396">
            <v>3.64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1.82</v>
          </cell>
          <cell r="F397">
            <v>1.82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25.46</v>
          </cell>
          <cell r="F398">
            <v>25.46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7.27</v>
          </cell>
          <cell r="F399">
            <v>7.27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36.39</v>
          </cell>
          <cell r="F400">
            <v>36.39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7.27</v>
          </cell>
          <cell r="F401">
            <v>7.27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54.59</v>
          </cell>
          <cell r="F402">
            <v>54.59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76.37</v>
          </cell>
          <cell r="F403">
            <v>76.37</v>
          </cell>
        </row>
        <row r="404">
          <cell r="A404" t="str">
            <v>04.19</v>
          </cell>
          <cell r="B404" t="str">
            <v>Retirada em instalação elétrica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149.86</v>
          </cell>
          <cell r="F405">
            <v>149.86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36.39</v>
          </cell>
          <cell r="F406">
            <v>36.39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9.1</v>
          </cell>
          <cell r="F407">
            <v>9.1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36.39</v>
          </cell>
          <cell r="F408">
            <v>36.39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7.27</v>
          </cell>
          <cell r="F409">
            <v>7.27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14.56</v>
          </cell>
          <cell r="F410">
            <v>14.56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3.64</v>
          </cell>
          <cell r="F411">
            <v>3.64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5.46</v>
          </cell>
          <cell r="F412">
            <v>5.46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9.1</v>
          </cell>
          <cell r="F413">
            <v>9.1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9.1</v>
          </cell>
          <cell r="F414">
            <v>9.1</v>
          </cell>
        </row>
        <row r="415">
          <cell r="A415" t="str">
            <v>04.20</v>
          </cell>
          <cell r="B415" t="str">
            <v>Retirada em instalação elétrica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25.46</v>
          </cell>
          <cell r="F416">
            <v>25.46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2.9</v>
          </cell>
          <cell r="F417">
            <v>2.9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36.39</v>
          </cell>
          <cell r="F418">
            <v>36.39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18.2</v>
          </cell>
          <cell r="F419">
            <v>18.2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14.52</v>
          </cell>
          <cell r="F420">
            <v>14.52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50.91</v>
          </cell>
          <cell r="F421">
            <v>50.91</v>
          </cell>
        </row>
        <row r="422">
          <cell r="A422" t="str">
            <v>04.21</v>
          </cell>
          <cell r="B422" t="str">
            <v>Retirada em instalação elétrica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0.58</v>
          </cell>
          <cell r="F423">
            <v>0.58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54.59</v>
          </cell>
          <cell r="F424">
            <v>54.59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72.78</v>
          </cell>
          <cell r="F425">
            <v>72.78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14.56</v>
          </cell>
          <cell r="F426">
            <v>14.56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36.39</v>
          </cell>
          <cell r="F427">
            <v>36.39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101.82</v>
          </cell>
          <cell r="F428">
            <v>215.57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101.82</v>
          </cell>
          <cell r="F429">
            <v>215.57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114.21</v>
          </cell>
          <cell r="F430">
            <v>114.21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72.78</v>
          </cell>
          <cell r="F431">
            <v>72.78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12.73</v>
          </cell>
          <cell r="F432">
            <v>12.73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72.78</v>
          </cell>
          <cell r="F433">
            <v>72.78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17.5</v>
          </cell>
          <cell r="F434">
            <v>17.5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2.9</v>
          </cell>
          <cell r="F435">
            <v>2.9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2.9</v>
          </cell>
          <cell r="F436">
            <v>2.9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23.23</v>
          </cell>
          <cell r="F437">
            <v>23.23</v>
          </cell>
        </row>
        <row r="438">
          <cell r="A438" t="str">
            <v>04.22</v>
          </cell>
          <cell r="B438" t="str">
            <v>Retirada em instalação elétrica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3.63</v>
          </cell>
          <cell r="F439">
            <v>3.63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251.68</v>
          </cell>
          <cell r="F440">
            <v>251.68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23.66</v>
          </cell>
          <cell r="F441">
            <v>23.66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291.12</v>
          </cell>
          <cell r="F442">
            <v>518.62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18.2</v>
          </cell>
          <cell r="F443">
            <v>18.2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9.1</v>
          </cell>
          <cell r="F444">
            <v>9.1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36.39</v>
          </cell>
          <cell r="F445">
            <v>36.39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18.2</v>
          </cell>
          <cell r="F446">
            <v>18.2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7.27</v>
          </cell>
          <cell r="F447">
            <v>7.27</v>
          </cell>
        </row>
        <row r="448">
          <cell r="A448" t="str">
            <v>04.30</v>
          </cell>
          <cell r="B448" t="str">
            <v>Retirada em instalação hidráulica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3.34</v>
          </cell>
          <cell r="F449">
            <v>3.34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2.18</v>
          </cell>
          <cell r="F450">
            <v>2.18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5.81</v>
          </cell>
          <cell r="F451">
            <v>5.81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65.61</v>
          </cell>
          <cell r="F452">
            <v>65.61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109.17</v>
          </cell>
          <cell r="F453">
            <v>109.17</v>
          </cell>
        </row>
        <row r="454">
          <cell r="A454" t="str">
            <v>04.31</v>
          </cell>
          <cell r="B454" t="str">
            <v>Retirada em instalação de combate a incêndio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10.18</v>
          </cell>
          <cell r="F455">
            <v>10.18</v>
          </cell>
        </row>
        <row r="456">
          <cell r="A456" t="str">
            <v>04.35</v>
          </cell>
          <cell r="B456" t="str">
            <v>Retirada de sistema e equipamento de conforto mecânico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16.36</v>
          </cell>
          <cell r="F457">
            <v>16.36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5.81</v>
          </cell>
          <cell r="F459">
            <v>6.57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2.9</v>
          </cell>
          <cell r="F460">
            <v>2.9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5.81</v>
          </cell>
          <cell r="F461">
            <v>5.81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8.71</v>
          </cell>
          <cell r="F462">
            <v>14.81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8.71</v>
          </cell>
          <cell r="F463">
            <v>8.71</v>
          </cell>
        </row>
        <row r="464">
          <cell r="A464" t="str">
            <v>04.41</v>
          </cell>
          <cell r="B464" t="str">
            <v>Retirada de dispositivos viários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12.87</v>
          </cell>
          <cell r="F465">
            <v>50.86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78.41</v>
          </cell>
          <cell r="F468">
            <v>105.14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8.71</v>
          </cell>
          <cell r="F470">
            <v>86.9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8.71</v>
          </cell>
          <cell r="F471">
            <v>109.81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8.71</v>
          </cell>
          <cell r="F472">
            <v>123.77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8.71</v>
          </cell>
          <cell r="F473">
            <v>116.14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</v>
          </cell>
          <cell r="F475">
            <v>18.51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</v>
          </cell>
          <cell r="F476">
            <v>34.7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</v>
          </cell>
          <cell r="F479">
            <v>2.45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</v>
          </cell>
          <cell r="F482">
            <v>32.02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17.9</v>
          </cell>
          <cell r="F496">
            <v>17.9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</v>
          </cell>
          <cell r="F500">
            <v>2.22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36.3</v>
          </cell>
          <cell r="F503">
            <v>36.3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45.3</v>
          </cell>
          <cell r="F504">
            <v>45.3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43.56</v>
          </cell>
          <cell r="F506">
            <v>43.56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56.34</v>
          </cell>
          <cell r="F507">
            <v>56.34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6.24</v>
          </cell>
          <cell r="F509">
            <v>6.24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13.55</v>
          </cell>
          <cell r="F510">
            <v>13.55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</v>
          </cell>
          <cell r="E511">
            <v>48.79</v>
          </cell>
          <cell r="F511">
            <v>64.98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44.85</v>
          </cell>
          <cell r="F513">
            <v>44.85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8.71</v>
          </cell>
          <cell r="F515">
            <v>8.71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</v>
          </cell>
          <cell r="F518">
            <v>14.13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</v>
          </cell>
          <cell r="F519">
            <v>14.5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0.68</v>
          </cell>
          <cell r="F520">
            <v>24.07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0.94</v>
          </cell>
          <cell r="F523">
            <v>9.62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9.78</v>
          </cell>
          <cell r="E524">
            <v>1.05</v>
          </cell>
          <cell r="F524">
            <v>10.83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0.61</v>
          </cell>
          <cell r="F525">
            <v>18.99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0.58</v>
          </cell>
          <cell r="F526">
            <v>19.97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1.35</v>
          </cell>
          <cell r="F528">
            <v>37.38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1.09</v>
          </cell>
          <cell r="F529">
            <v>31.72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0.08</v>
          </cell>
          <cell r="F533">
            <v>5.9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2.03</v>
          </cell>
          <cell r="F535">
            <v>5.59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18.33</v>
          </cell>
          <cell r="E536">
            <v>1.86</v>
          </cell>
          <cell r="F536">
            <v>20.19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17.58</v>
          </cell>
          <cell r="E538">
            <v>0.31</v>
          </cell>
          <cell r="F538">
            <v>17.89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0.22</v>
          </cell>
          <cell r="F539">
            <v>12.72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</v>
          </cell>
          <cell r="F540">
            <v>12.79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0.29</v>
          </cell>
          <cell r="F541">
            <v>18.4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37.23</v>
          </cell>
          <cell r="E544">
            <v>42.77</v>
          </cell>
          <cell r="F544">
            <v>80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25.73</v>
          </cell>
          <cell r="F545">
            <v>45.6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6.22</v>
          </cell>
          <cell r="F546">
            <v>19.64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49.79</v>
          </cell>
          <cell r="F547">
            <v>97.16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</v>
          </cell>
          <cell r="F548">
            <v>260.91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272.65</v>
          </cell>
          <cell r="F549">
            <v>272.65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</v>
          </cell>
          <cell r="F550">
            <v>292.16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23.34</v>
          </cell>
          <cell r="F552">
            <v>42.18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9.04</v>
          </cell>
          <cell r="E553">
            <v>1.61</v>
          </cell>
          <cell r="F553">
            <v>10.65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1.45</v>
          </cell>
          <cell r="F554">
            <v>6.12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11.03</v>
          </cell>
          <cell r="F555">
            <v>11.03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6.43</v>
          </cell>
          <cell r="F557">
            <v>6.43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0.55</v>
          </cell>
          <cell r="F559">
            <v>32.63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16.08</v>
          </cell>
          <cell r="F560">
            <v>111.2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9.65</v>
          </cell>
          <cell r="F561">
            <v>138.74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9.65</v>
          </cell>
          <cell r="F562">
            <v>14.73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9.65</v>
          </cell>
          <cell r="F563">
            <v>17.15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9.65</v>
          </cell>
          <cell r="F564">
            <v>24.58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11.25</v>
          </cell>
          <cell r="F566">
            <v>24.36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12.87</v>
          </cell>
          <cell r="F567">
            <v>31.24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16.08</v>
          </cell>
          <cell r="F568">
            <v>34.31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2.9</v>
          </cell>
          <cell r="F573">
            <v>5.52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96.48</v>
          </cell>
          <cell r="F575">
            <v>207.87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186.72</v>
          </cell>
          <cell r="F576">
            <v>414.92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86.83</v>
          </cell>
          <cell r="F577">
            <v>940.32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</v>
          </cell>
          <cell r="E578">
            <v>106.65</v>
          </cell>
          <cell r="F578">
            <v>732.6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38.73</v>
          </cell>
          <cell r="E581">
            <v>41.81</v>
          </cell>
          <cell r="F581">
            <v>80.54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48.24</v>
          </cell>
          <cell r="F582">
            <v>215.16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38.59</v>
          </cell>
          <cell r="F583">
            <v>98.75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4.95</v>
          </cell>
          <cell r="F584">
            <v>4.95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5.89</v>
          </cell>
          <cell r="F585">
            <v>5.89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45.03</v>
          </cell>
          <cell r="F587">
            <v>170.28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45.03</v>
          </cell>
          <cell r="F588">
            <v>181.75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80.4</v>
          </cell>
          <cell r="F589">
            <v>196.76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43.41</v>
          </cell>
          <cell r="F590">
            <v>129.19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35.37</v>
          </cell>
          <cell r="F591">
            <v>80.23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70.34</v>
          </cell>
          <cell r="F592">
            <v>175.7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27.7</v>
          </cell>
          <cell r="F593">
            <v>119.75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49.39</v>
          </cell>
          <cell r="F594">
            <v>141.44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84.76</v>
          </cell>
          <cell r="F595">
            <v>144.76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7.64</v>
          </cell>
          <cell r="F597">
            <v>84.51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7.64</v>
          </cell>
          <cell r="F598">
            <v>113.22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7.64</v>
          </cell>
          <cell r="F599">
            <v>135.3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143.95</v>
          </cell>
          <cell r="E600">
            <v>7.64</v>
          </cell>
          <cell r="F600">
            <v>151.59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7.64</v>
          </cell>
          <cell r="F601">
            <v>186.63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7.64</v>
          </cell>
          <cell r="F602">
            <v>171.39</v>
          </cell>
        </row>
        <row r="603">
          <cell r="A603" t="str">
            <v>09.07</v>
          </cell>
          <cell r="B603" t="str">
            <v>Forma em polipropileno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56.3</v>
          </cell>
          <cell r="F604">
            <v>400.52</v>
          </cell>
        </row>
        <row r="605">
          <cell r="A605" t="str">
            <v>10</v>
          </cell>
          <cell r="B605" t="str">
            <v>ARMADURA E CORDOALHA ESTRUTURAL</v>
          </cell>
        </row>
        <row r="606">
          <cell r="A606" t="str">
            <v>10.01</v>
          </cell>
          <cell r="B606" t="str">
            <v>Armadura em barra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1.87</v>
          </cell>
          <cell r="F607">
            <v>13.53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9.12</v>
          </cell>
          <cell r="E608">
            <v>1.87</v>
          </cell>
          <cell r="F608">
            <v>10.99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1.87</v>
          </cell>
          <cell r="F609">
            <v>12.91</v>
          </cell>
        </row>
        <row r="610">
          <cell r="A610" t="str">
            <v>10.02</v>
          </cell>
          <cell r="B610" t="str">
            <v>Armadura em tela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0.93</v>
          </cell>
          <cell r="F611">
            <v>13.71</v>
          </cell>
        </row>
        <row r="612">
          <cell r="A612" t="str">
            <v>11</v>
          </cell>
          <cell r="B612" t="str">
            <v>CONCRETO, MASSA E LASTRO</v>
          </cell>
        </row>
        <row r="613">
          <cell r="A613" t="str">
            <v>11.01</v>
          </cell>
          <cell r="B613" t="str">
            <v>Concreto usinado com controle fck - fornecimento do material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87.12</v>
          </cell>
          <cell r="F631">
            <v>413.42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87.12</v>
          </cell>
          <cell r="F632">
            <v>459.69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36.3</v>
          </cell>
          <cell r="F634">
            <v>291.95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284.15</v>
          </cell>
          <cell r="E635">
            <v>36.3</v>
          </cell>
          <cell r="F635">
            <v>320.45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36.3</v>
          </cell>
          <cell r="F636">
            <v>380.43</v>
          </cell>
        </row>
        <row r="637">
          <cell r="A637" t="str">
            <v>11.05</v>
          </cell>
          <cell r="B637" t="str">
            <v>Concreto e argamassa especial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36.3</v>
          </cell>
          <cell r="F638">
            <v>106.61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40.71</v>
          </cell>
          <cell r="F639">
            <v>3705.17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40.71</v>
          </cell>
          <cell r="F640">
            <v>343.77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</v>
          </cell>
          <cell r="E641">
            <v>267.6</v>
          </cell>
          <cell r="F641">
            <v>563.57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489.6</v>
          </cell>
          <cell r="F642">
            <v>2489.73</v>
          </cell>
        </row>
        <row r="643">
          <cell r="A643" t="str">
            <v>11.11</v>
          </cell>
          <cell r="B643" t="str">
            <v>Argamassas especiais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36.3</v>
          </cell>
          <cell r="F644">
            <v>489.45</v>
          </cell>
        </row>
        <row r="645">
          <cell r="A645" t="str">
            <v>11.16</v>
          </cell>
          <cell r="B645" t="str">
            <v>Lançamento e aplicação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E646">
            <v>61.2</v>
          </cell>
          <cell r="F646">
            <v>61.2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E647">
            <v>122.4</v>
          </cell>
          <cell r="F647">
            <v>122.4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E648">
            <v>84.54</v>
          </cell>
          <cell r="F648">
            <v>84.54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93.36</v>
          </cell>
          <cell r="F649">
            <v>135.51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50.82</v>
          </cell>
          <cell r="F652">
            <v>196.81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21.78</v>
          </cell>
          <cell r="F653">
            <v>135.92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2.26</v>
          </cell>
          <cell r="E654">
            <v>0.44</v>
          </cell>
          <cell r="F654">
            <v>2.7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37.86</v>
          </cell>
          <cell r="F655">
            <v>559.26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29.04</v>
          </cell>
          <cell r="F656">
            <v>273.17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E657">
            <v>29.04</v>
          </cell>
          <cell r="F657">
            <v>29.04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144.98</v>
          </cell>
          <cell r="E658">
            <v>14.52</v>
          </cell>
          <cell r="F658">
            <v>159.5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43.56</v>
          </cell>
          <cell r="F659">
            <v>164.24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68.46</v>
          </cell>
          <cell r="F660">
            <v>214.45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0.15</v>
          </cell>
          <cell r="F661">
            <v>160.47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11.62</v>
          </cell>
          <cell r="F662">
            <v>350.24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11.62</v>
          </cell>
          <cell r="F663">
            <v>1047.83</v>
          </cell>
        </row>
        <row r="664">
          <cell r="A664" t="str">
            <v>11.20</v>
          </cell>
          <cell r="B664" t="str">
            <v>Reparos, conservações e complementos - GRUPO 11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3.63</v>
          </cell>
          <cell r="F665">
            <v>5.16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3.63</v>
          </cell>
          <cell r="F667">
            <v>7.55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1259.52</v>
          </cell>
          <cell r="F668">
            <v>8815.7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96.48</v>
          </cell>
          <cell r="F669">
            <v>205.53</v>
          </cell>
        </row>
        <row r="670">
          <cell r="A670" t="str">
            <v>12</v>
          </cell>
          <cell r="B670" t="str">
            <v>FUNDACAO PROFUNDA</v>
          </cell>
        </row>
        <row r="671">
          <cell r="A671" t="str">
            <v>12.01</v>
          </cell>
          <cell r="B671" t="str">
            <v>Broca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33.88</v>
          </cell>
          <cell r="F672">
            <v>49.77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35.23</v>
          </cell>
          <cell r="F673">
            <v>60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35.8</v>
          </cell>
          <cell r="E674">
            <v>56.08</v>
          </cell>
          <cell r="F674">
            <v>91.88</v>
          </cell>
        </row>
        <row r="675">
          <cell r="A675" t="str">
            <v>12.04</v>
          </cell>
          <cell r="B675" t="str">
            <v>Estaca pre-moldada de concreto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1.45</v>
          </cell>
          <cell r="F677">
            <v>89.18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1.45</v>
          </cell>
          <cell r="F678">
            <v>92.97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1.45</v>
          </cell>
          <cell r="F679">
            <v>122.31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1.45</v>
          </cell>
          <cell r="F680">
            <v>158.13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1.45</v>
          </cell>
          <cell r="F681">
            <v>168.53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1.45</v>
          </cell>
          <cell r="F682">
            <v>191.88</v>
          </cell>
        </row>
        <row r="683">
          <cell r="A683" t="str">
            <v>12.05</v>
          </cell>
          <cell r="B683" t="str">
            <v>Estaca escavada mecanicamente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10.73</v>
          </cell>
          <cell r="F685">
            <v>43.49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15.5</v>
          </cell>
          <cell r="F686">
            <v>60.38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21.24</v>
          </cell>
          <cell r="F687">
            <v>81.12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28.09</v>
          </cell>
          <cell r="F688">
            <v>105.45</v>
          </cell>
        </row>
        <row r="689">
          <cell r="A689" t="str">
            <v>12.06</v>
          </cell>
          <cell r="B689" t="str">
            <v>Estaca tipo STRAUSS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9.04</v>
          </cell>
          <cell r="F691">
            <v>62.96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13.04</v>
          </cell>
          <cell r="F692">
            <v>80.42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17.78</v>
          </cell>
          <cell r="F693">
            <v>105.83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23.18</v>
          </cell>
          <cell r="F694">
            <v>164.43</v>
          </cell>
        </row>
        <row r="695">
          <cell r="A695" t="str">
            <v>12.07</v>
          </cell>
          <cell r="B695" t="str">
            <v>Estaca tipo RAIZ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158.14</v>
          </cell>
          <cell r="E697">
            <v>6.57</v>
          </cell>
          <cell r="F697">
            <v>164.71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8.23</v>
          </cell>
          <cell r="F698">
            <v>175.62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12.47</v>
          </cell>
          <cell r="F699">
            <v>228.09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17.44</v>
          </cell>
          <cell r="F700">
            <v>265.34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26.65</v>
          </cell>
          <cell r="F701">
            <v>343.4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31.25</v>
          </cell>
          <cell r="F702">
            <v>406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36.95</v>
          </cell>
          <cell r="F703">
            <v>487.02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</v>
          </cell>
          <cell r="E704">
            <v>31.25</v>
          </cell>
          <cell r="F704">
            <v>554.2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E719">
            <v>363.9</v>
          </cell>
          <cell r="F719">
            <v>363.9</v>
          </cell>
        </row>
        <row r="720">
          <cell r="A720" t="str">
            <v>12.12</v>
          </cell>
          <cell r="B720" t="str">
            <v>Estaca hélice continua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3.87</v>
          </cell>
          <cell r="F722">
            <v>34.47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3.87</v>
          </cell>
          <cell r="F723">
            <v>42.43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3.87</v>
          </cell>
          <cell r="F724">
            <v>52.34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3.87</v>
          </cell>
          <cell r="F725">
            <v>59.25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3.87</v>
          </cell>
          <cell r="F726">
            <v>69.34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81.1</v>
          </cell>
          <cell r="E727">
            <v>3.87</v>
          </cell>
          <cell r="F727">
            <v>84.97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3.87</v>
          </cell>
          <cell r="F728">
            <v>103.15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3.87</v>
          </cell>
          <cell r="F729">
            <v>125.35</v>
          </cell>
        </row>
        <row r="730">
          <cell r="A730" t="str">
            <v>12.14</v>
          </cell>
          <cell r="B730" t="str">
            <v>Estaca escavada com injeção ou micro estaca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17.44</v>
          </cell>
          <cell r="F732">
            <v>232.69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26.65</v>
          </cell>
          <cell r="F733">
            <v>297.77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31.25</v>
          </cell>
          <cell r="F734">
            <v>345.95</v>
          </cell>
        </row>
        <row r="735">
          <cell r="A735" t="str">
            <v>13</v>
          </cell>
          <cell r="B735" t="str">
            <v>LAJE E PAINEL DE FECHAMENTO PRE-FABRICADOS</v>
          </cell>
        </row>
        <row r="736">
          <cell r="A736" t="str">
            <v>13.01</v>
          </cell>
          <cell r="B736" t="str">
            <v>Laje pre-fabricada mista em vigotas treplicadas e lajotas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23.4</v>
          </cell>
          <cell r="F737">
            <v>135.61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25.75</v>
          </cell>
          <cell r="F738">
            <v>149.54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28.08</v>
          </cell>
          <cell r="F739">
            <v>175.15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30.41</v>
          </cell>
          <cell r="F740">
            <v>192.53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33.38</v>
          </cell>
          <cell r="F741">
            <v>238.87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25.75</v>
          </cell>
          <cell r="F742">
            <v>144.51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139.2</v>
          </cell>
          <cell r="E743">
            <v>25.75</v>
          </cell>
          <cell r="F743">
            <v>164.95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28.08</v>
          </cell>
          <cell r="F744">
            <v>192.64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30.41</v>
          </cell>
          <cell r="F745">
            <v>207.27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33.38</v>
          </cell>
          <cell r="F746">
            <v>304.44</v>
          </cell>
        </row>
        <row r="747">
          <cell r="A747" t="str">
            <v>13.02</v>
          </cell>
          <cell r="B747" t="str">
            <v>Laje pre-fabricada mista em vigotas protendidas e lajotas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25.75</v>
          </cell>
          <cell r="F748">
            <v>167.56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28.08</v>
          </cell>
          <cell r="F749">
            <v>182.05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30.41</v>
          </cell>
          <cell r="F750">
            <v>196.67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33.38</v>
          </cell>
          <cell r="F751">
            <v>207.23</v>
          </cell>
        </row>
        <row r="752">
          <cell r="A752" t="str">
            <v>13.05</v>
          </cell>
          <cell r="B752" t="str">
            <v>Pre-laje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7.85</v>
          </cell>
          <cell r="F753">
            <v>160.85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156.89</v>
          </cell>
          <cell r="E754">
            <v>8.26</v>
          </cell>
          <cell r="F754">
            <v>165.15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8.66</v>
          </cell>
          <cell r="F755">
            <v>179.6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8.82</v>
          </cell>
          <cell r="F756">
            <v>218.32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7.85</v>
          </cell>
          <cell r="F757">
            <v>151.14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152.42</v>
          </cell>
          <cell r="E758">
            <v>8.25</v>
          </cell>
          <cell r="F758">
            <v>160.67</v>
          </cell>
        </row>
        <row r="759">
          <cell r="A759" t="str">
            <v>14</v>
          </cell>
          <cell r="B759" t="str">
            <v>ALVENARIA E ELEMENTO DIVISOR</v>
          </cell>
        </row>
        <row r="760">
          <cell r="A760" t="str">
            <v>14.01</v>
          </cell>
          <cell r="B760" t="str">
            <v>Alvenaria de fundação (embasamento)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266.5</v>
          </cell>
          <cell r="F761">
            <v>779.15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25.57</v>
          </cell>
          <cell r="F762">
            <v>77.76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68.07</v>
          </cell>
          <cell r="E763">
            <v>26.15</v>
          </cell>
          <cell r="F763">
            <v>94.22</v>
          </cell>
        </row>
        <row r="764">
          <cell r="A764" t="str">
            <v>14.02</v>
          </cell>
          <cell r="B764" t="str">
            <v>Alvenaria com tijolo maciço comum ou especial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32.9</v>
          </cell>
          <cell r="F765">
            <v>64.64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52.07</v>
          </cell>
          <cell r="F766">
            <v>95.61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84.51</v>
          </cell>
          <cell r="F767">
            <v>180.88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104.22</v>
          </cell>
          <cell r="F768">
            <v>243.46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52.07</v>
          </cell>
          <cell r="F769">
            <v>167.97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84.51</v>
          </cell>
          <cell r="F770">
            <v>347.2</v>
          </cell>
        </row>
        <row r="771">
          <cell r="A771" t="str">
            <v>14.03</v>
          </cell>
          <cell r="B771" t="str">
            <v>Alvenaria com tijolo laminado aparente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46.41</v>
          </cell>
          <cell r="F772">
            <v>164.01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87.53</v>
          </cell>
          <cell r="F773">
            <v>309.41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122.43</v>
          </cell>
          <cell r="F774">
            <v>581.15</v>
          </cell>
        </row>
        <row r="775">
          <cell r="A775" t="str">
            <v>14.04</v>
          </cell>
          <cell r="B775" t="str">
            <v>Alvenaria com bloco cerâmico de vedação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23.56</v>
          </cell>
          <cell r="F776">
            <v>53.43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25.57</v>
          </cell>
          <cell r="F777">
            <v>65.93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27.44</v>
          </cell>
          <cell r="F778">
            <v>70.94</v>
          </cell>
        </row>
        <row r="779">
          <cell r="A779" t="str">
            <v>14.05</v>
          </cell>
          <cell r="B779" t="str">
            <v>Alvenaria com bloco cerâmico estrutural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33.66</v>
          </cell>
          <cell r="E780">
            <v>25.57</v>
          </cell>
          <cell r="F780">
            <v>59.23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27.44</v>
          </cell>
          <cell r="F781">
            <v>69.17</v>
          </cell>
        </row>
        <row r="782">
          <cell r="A782" t="str">
            <v>14.10</v>
          </cell>
          <cell r="B782" t="str">
            <v>Alvenaria com bloco de concreto de vedação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23.56</v>
          </cell>
          <cell r="F783">
            <v>54.6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25.57</v>
          </cell>
          <cell r="F784">
            <v>64.68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26.15</v>
          </cell>
          <cell r="F785">
            <v>76.87</v>
          </cell>
        </row>
        <row r="786">
          <cell r="A786" t="str">
            <v>14.11</v>
          </cell>
          <cell r="B786" t="str">
            <v>Alvenaria com bloco de concreto estrutural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28.78</v>
          </cell>
          <cell r="F787">
            <v>75.8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29.51</v>
          </cell>
          <cell r="F788">
            <v>91.93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38.11</v>
          </cell>
          <cell r="F789">
            <v>91.24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40.63</v>
          </cell>
          <cell r="F790">
            <v>110.07</v>
          </cell>
        </row>
        <row r="791">
          <cell r="A791" t="str">
            <v>14.15</v>
          </cell>
          <cell r="B791" t="str">
            <v>Alvenaria de concreto celular ou silico calcário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11.16</v>
          </cell>
          <cell r="F792">
            <v>94.96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11.45</v>
          </cell>
          <cell r="F793">
            <v>109.79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11.59</v>
          </cell>
          <cell r="F794">
            <v>131.6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12.03</v>
          </cell>
          <cell r="F795">
            <v>169.97</v>
          </cell>
        </row>
        <row r="796">
          <cell r="A796" t="str">
            <v>14.20</v>
          </cell>
          <cell r="B796" t="str">
            <v>Pecas moldadas no local (vergas, pilaretes, etc.)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608.31</v>
          </cell>
          <cell r="F797">
            <v>1541.34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5.5</v>
          </cell>
          <cell r="F798">
            <v>8.64</v>
          </cell>
        </row>
        <row r="799">
          <cell r="A799" t="str">
            <v>14.28</v>
          </cell>
          <cell r="B799" t="str">
            <v>Elementos vazados (concreto, cerâmica e vidros)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48</v>
          </cell>
          <cell r="F800">
            <v>160.59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48</v>
          </cell>
          <cell r="F801">
            <v>189.32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130.18</v>
          </cell>
          <cell r="F802">
            <v>1502.19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86.44</v>
          </cell>
          <cell r="F803">
            <v>999.58</v>
          </cell>
        </row>
        <row r="804">
          <cell r="A804" t="str">
            <v>14.30</v>
          </cell>
          <cell r="B804" t="str">
            <v>Divisória e fechamento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56.02</v>
          </cell>
          <cell r="F805">
            <v>834.42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56.02</v>
          </cell>
          <cell r="F808">
            <v>959.36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51.97</v>
          </cell>
          <cell r="F822">
            <v>310.3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94.66</v>
          </cell>
          <cell r="F830">
            <v>193.53</v>
          </cell>
        </row>
        <row r="831">
          <cell r="A831" t="str">
            <v>14.40</v>
          </cell>
          <cell r="B831" t="str">
            <v>Reparos, conservações e complementos - GRUPO 14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E832">
            <v>32.16</v>
          </cell>
          <cell r="F832">
            <v>32.16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</v>
          </cell>
          <cell r="E833">
            <v>4.41</v>
          </cell>
          <cell r="F833">
            <v>6.84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4.41</v>
          </cell>
          <cell r="F834">
            <v>7.27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4.41</v>
          </cell>
          <cell r="F835">
            <v>7.94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4.41</v>
          </cell>
          <cell r="F836">
            <v>8.16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4.41</v>
          </cell>
          <cell r="F837">
            <v>9.37</v>
          </cell>
        </row>
        <row r="838">
          <cell r="A838" t="str">
            <v>15</v>
          </cell>
          <cell r="B838" t="str">
            <v>ESTRUTURA EM MADEIRA, FERRO, ALUMINIO E CONCRETO</v>
          </cell>
        </row>
        <row r="839">
          <cell r="A839" t="str">
            <v>15.01</v>
          </cell>
          <cell r="B839" t="str">
            <v>Estrutura em madeira para cobertura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40.2</v>
          </cell>
          <cell r="F840">
            <v>138.12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41.81</v>
          </cell>
          <cell r="F841">
            <v>146.9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43.41</v>
          </cell>
          <cell r="F842">
            <v>155.67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46.63</v>
          </cell>
          <cell r="F843">
            <v>169.82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66.85</v>
          </cell>
          <cell r="E844">
            <v>30.55</v>
          </cell>
          <cell r="F844">
            <v>97.4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32.16</v>
          </cell>
          <cell r="F845">
            <v>106.18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33.77</v>
          </cell>
          <cell r="F846">
            <v>114.96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36.99</v>
          </cell>
          <cell r="F847">
            <v>125.69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38.59</v>
          </cell>
          <cell r="F848">
            <v>114.31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28.95</v>
          </cell>
          <cell r="F849">
            <v>85.59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20.91</v>
          </cell>
          <cell r="F850">
            <v>90.21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4.1</v>
          </cell>
          <cell r="F851">
            <v>25.42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4.1</v>
          </cell>
          <cell r="F852">
            <v>17.57</v>
          </cell>
        </row>
        <row r="853">
          <cell r="A853" t="str">
            <v>15.03</v>
          </cell>
          <cell r="B853" t="str">
            <v>Estrutura em aço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E855">
            <v>4.24</v>
          </cell>
          <cell r="F855">
            <v>4.24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4.24</v>
          </cell>
          <cell r="F859">
            <v>18.54</v>
          </cell>
        </row>
        <row r="860">
          <cell r="A860" t="str">
            <v>15.05</v>
          </cell>
          <cell r="B860" t="str">
            <v>Estrutura pre-fabricada de concreto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622.19</v>
          </cell>
          <cell r="F861">
            <v>3365.79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686.11</v>
          </cell>
          <cell r="F862">
            <v>3350.66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</v>
          </cell>
          <cell r="E863">
            <v>591.7</v>
          </cell>
          <cell r="F863">
            <v>2946.46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585.74</v>
          </cell>
          <cell r="F864">
            <v>2721.39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627.37</v>
          </cell>
          <cell r="F865">
            <v>2956.06</v>
          </cell>
        </row>
        <row r="866">
          <cell r="A866" t="str">
            <v>15.20</v>
          </cell>
          <cell r="B866" t="str">
            <v>Reparos, conservações e complementos - GRUPO 15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964.8</v>
          </cell>
          <cell r="F867">
            <v>4429.88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4.5</v>
          </cell>
          <cell r="F868">
            <v>4.67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11.9</v>
          </cell>
          <cell r="F869">
            <v>12.32</v>
          </cell>
        </row>
        <row r="870">
          <cell r="A870" t="str">
            <v>16</v>
          </cell>
          <cell r="B870" t="str">
            <v>TELHAMENTO</v>
          </cell>
        </row>
        <row r="871">
          <cell r="A871" t="str">
            <v>16.02</v>
          </cell>
          <cell r="B871" t="str">
            <v>Telhamento em barro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23.34</v>
          </cell>
          <cell r="F872">
            <v>45.26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23.34</v>
          </cell>
          <cell r="F873">
            <v>77.26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23.34</v>
          </cell>
          <cell r="F874">
            <v>50.54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70.74</v>
          </cell>
          <cell r="E875">
            <v>35.01</v>
          </cell>
          <cell r="F875">
            <v>105.75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35.01</v>
          </cell>
          <cell r="F876">
            <v>113.31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10.29</v>
          </cell>
          <cell r="F877">
            <v>11.03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12.87</v>
          </cell>
          <cell r="F878">
            <v>23.73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12.87</v>
          </cell>
          <cell r="F879">
            <v>29.08</v>
          </cell>
        </row>
        <row r="880">
          <cell r="A880" t="str">
            <v>16.03</v>
          </cell>
          <cell r="B880" t="str">
            <v>Telhamento em cimento reforçado com fio sintético (CRFS)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12.87</v>
          </cell>
          <cell r="F881">
            <v>54.52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12.87</v>
          </cell>
          <cell r="F882">
            <v>71.24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12.87</v>
          </cell>
          <cell r="F883">
            <v>137.22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12.87</v>
          </cell>
          <cell r="F884">
            <v>146.87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6.43</v>
          </cell>
          <cell r="F885">
            <v>79.21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64.24</v>
          </cell>
          <cell r="E886">
            <v>6.43</v>
          </cell>
          <cell r="F886">
            <v>70.67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6.43</v>
          </cell>
          <cell r="F887">
            <v>108.11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6.43</v>
          </cell>
          <cell r="F888">
            <v>150.43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6.43</v>
          </cell>
          <cell r="F889">
            <v>51.44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6.43</v>
          </cell>
          <cell r="F890">
            <v>79.27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6.43</v>
          </cell>
          <cell r="F891">
            <v>68.76</v>
          </cell>
        </row>
        <row r="892">
          <cell r="A892" t="str">
            <v>16.10</v>
          </cell>
          <cell r="B892" t="str">
            <v>Telhamento em madeira ou fibra vegetal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20.91</v>
          </cell>
          <cell r="F893">
            <v>91.88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7.07</v>
          </cell>
          <cell r="F894">
            <v>114.35</v>
          </cell>
        </row>
        <row r="895">
          <cell r="A895" t="str">
            <v>16.12</v>
          </cell>
          <cell r="B895" t="str">
            <v>Telhamento metálico comum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12.87</v>
          </cell>
          <cell r="F896">
            <v>142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12.87</v>
          </cell>
          <cell r="F897">
            <v>242.12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12.87</v>
          </cell>
          <cell r="F898">
            <v>165.22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12.87</v>
          </cell>
          <cell r="F899">
            <v>139.67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6.43</v>
          </cell>
          <cell r="F900">
            <v>127.6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6.43</v>
          </cell>
          <cell r="F901">
            <v>123.31</v>
          </cell>
        </row>
        <row r="902">
          <cell r="A902" t="str">
            <v>16.13</v>
          </cell>
          <cell r="B902" t="str">
            <v>Telhamento metálico especial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32.36</v>
          </cell>
          <cell r="F903">
            <v>284.39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14</v>
          </cell>
          <cell r="F904">
            <v>261.04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14</v>
          </cell>
          <cell r="F905">
            <v>203.51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12.87</v>
          </cell>
          <cell r="F906">
            <v>175.09</v>
          </cell>
        </row>
        <row r="907">
          <cell r="A907" t="str">
            <v>16.16</v>
          </cell>
          <cell r="B907" t="str">
            <v>Telhamento em material sintético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12.87</v>
          </cell>
          <cell r="F908">
            <v>83.87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12.87</v>
          </cell>
          <cell r="F909">
            <v>116.61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146.73</v>
          </cell>
          <cell r="E910">
            <v>6.43</v>
          </cell>
          <cell r="F910">
            <v>153.16</v>
          </cell>
        </row>
        <row r="911">
          <cell r="A911" t="str">
            <v>16.20</v>
          </cell>
          <cell r="B911" t="str">
            <v>Telhamento em vidro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65.6</v>
          </cell>
          <cell r="E912">
            <v>3.21</v>
          </cell>
          <cell r="F912">
            <v>68.81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65.6</v>
          </cell>
          <cell r="E913">
            <v>3.21</v>
          </cell>
          <cell r="F913">
            <v>68.81</v>
          </cell>
        </row>
        <row r="914">
          <cell r="A914" t="str">
            <v>16.30</v>
          </cell>
          <cell r="B914" t="str">
            <v>Domos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66.99</v>
          </cell>
          <cell r="F917">
            <v>209.02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60.29</v>
          </cell>
          <cell r="F918">
            <v>279.17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66.99</v>
          </cell>
          <cell r="F919">
            <v>288.45</v>
          </cell>
        </row>
        <row r="920">
          <cell r="A920" t="str">
            <v>16.33</v>
          </cell>
          <cell r="B920" t="str">
            <v>Calhas e rufos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40.03</v>
          </cell>
          <cell r="F921">
            <v>93.56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47.31</v>
          </cell>
          <cell r="F922">
            <v>129.67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50.95</v>
          </cell>
          <cell r="F923">
            <v>216.05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40.03</v>
          </cell>
          <cell r="F924">
            <v>81.73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47.31</v>
          </cell>
          <cell r="F925">
            <v>109.34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34.57</v>
          </cell>
          <cell r="F926">
            <v>126.58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1.02</v>
          </cell>
          <cell r="F927">
            <v>14.64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1.45</v>
          </cell>
          <cell r="F928">
            <v>17.3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2.03</v>
          </cell>
          <cell r="F929">
            <v>17.78</v>
          </cell>
        </row>
        <row r="930">
          <cell r="A930" t="str">
            <v>16.40</v>
          </cell>
          <cell r="B930" t="str">
            <v>Reparos, conservações e complementos - GRUPO 16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12.87</v>
          </cell>
          <cell r="F931">
            <v>14.82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E932">
            <v>35.01</v>
          </cell>
          <cell r="F932">
            <v>35.01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E933">
            <v>35.01</v>
          </cell>
          <cell r="F933">
            <v>35.01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E934">
            <v>16.08</v>
          </cell>
          <cell r="F934">
            <v>16.08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E935">
            <v>23.34</v>
          </cell>
          <cell r="F935">
            <v>23.34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12.87</v>
          </cell>
          <cell r="F936">
            <v>16.4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12.87</v>
          </cell>
          <cell r="F937">
            <v>23.46</v>
          </cell>
        </row>
        <row r="938">
          <cell r="A938" t="str">
            <v>17</v>
          </cell>
          <cell r="B938" t="str">
            <v>REVESTIMENTO EM MASSA OU FUNDIDO NO LOCAL</v>
          </cell>
        </row>
        <row r="939">
          <cell r="A939" t="str">
            <v>17.01</v>
          </cell>
          <cell r="B939" t="str">
            <v>Regularização de base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229.26</v>
          </cell>
          <cell r="F940">
            <v>940.05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229.26</v>
          </cell>
          <cell r="F941">
            <v>630.59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229.26</v>
          </cell>
          <cell r="F942">
            <v>562.93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17.84</v>
          </cell>
          <cell r="F943">
            <v>21.15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17.53</v>
          </cell>
          <cell r="F944">
            <v>25.12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229.26</v>
          </cell>
          <cell r="F945">
            <v>1154.69</v>
          </cell>
        </row>
        <row r="946">
          <cell r="A946" t="str">
            <v>17.02</v>
          </cell>
          <cell r="B946" t="str">
            <v>Revestimento em argamassa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3.39</v>
          </cell>
          <cell r="F947">
            <v>5.39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3.39</v>
          </cell>
          <cell r="F948">
            <v>4.64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3.39</v>
          </cell>
          <cell r="F949">
            <v>9.49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4.95</v>
          </cell>
          <cell r="F950">
            <v>6.99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5.26</v>
          </cell>
          <cell r="F951">
            <v>8.64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9.34</v>
          </cell>
          <cell r="F952">
            <v>17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12.87</v>
          </cell>
          <cell r="F953">
            <v>20.53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8.04</v>
          </cell>
          <cell r="F954">
            <v>41.19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8.04</v>
          </cell>
          <cell r="F955">
            <v>9.61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20.91</v>
          </cell>
          <cell r="F956">
            <v>29.15</v>
          </cell>
        </row>
        <row r="957">
          <cell r="A957" t="str">
            <v>17.03</v>
          </cell>
          <cell r="B957" t="str">
            <v>Revestimento em cimentado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17.69</v>
          </cell>
          <cell r="F958">
            <v>25.71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20.91</v>
          </cell>
          <cell r="F959">
            <v>29.5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20.91</v>
          </cell>
          <cell r="F960">
            <v>48.03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12.87</v>
          </cell>
          <cell r="F961">
            <v>20.89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22.51</v>
          </cell>
          <cell r="F962">
            <v>30.53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36.42</v>
          </cell>
          <cell r="F963">
            <v>42.19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16.95</v>
          </cell>
          <cell r="F964">
            <v>18.36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16.95</v>
          </cell>
          <cell r="F965">
            <v>18.51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16.95</v>
          </cell>
          <cell r="F966">
            <v>18.73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16.95</v>
          </cell>
          <cell r="F967">
            <v>19.11</v>
          </cell>
        </row>
        <row r="968">
          <cell r="A968" t="str">
            <v>17.04</v>
          </cell>
          <cell r="B968" t="str">
            <v>Revestimento em gesso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4.85</v>
          </cell>
          <cell r="E969">
            <v>10.69</v>
          </cell>
          <cell r="F969">
            <v>15.54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10.69</v>
          </cell>
          <cell r="F970">
            <v>17.48</v>
          </cell>
        </row>
        <row r="971">
          <cell r="A971" t="str">
            <v>17.05</v>
          </cell>
          <cell r="B971" t="str">
            <v>Revestimento em concreto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308.64</v>
          </cell>
          <cell r="F972">
            <v>692.47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308.64</v>
          </cell>
          <cell r="F973">
            <v>738.48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308.64</v>
          </cell>
          <cell r="F974">
            <v>768.54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35.88</v>
          </cell>
          <cell r="F975">
            <v>63.07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48.81</v>
          </cell>
          <cell r="F976">
            <v>62.07</v>
          </cell>
        </row>
        <row r="977">
          <cell r="A977" t="str">
            <v>17.10</v>
          </cell>
          <cell r="B977" t="str">
            <v>Revestimento em granilite fundido no local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</v>
          </cell>
          <cell r="E978">
            <v>5.81</v>
          </cell>
          <cell r="F978">
            <v>79.24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40.55</v>
          </cell>
          <cell r="E979">
            <v>1.45</v>
          </cell>
          <cell r="F979">
            <v>42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</v>
          </cell>
          <cell r="E980">
            <v>1.74</v>
          </cell>
          <cell r="F980">
            <v>71.5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</v>
          </cell>
          <cell r="E981">
            <v>2.9</v>
          </cell>
          <cell r="F981">
            <v>40.6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0.35</v>
          </cell>
          <cell r="F982">
            <v>85.13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3.48</v>
          </cell>
          <cell r="F983">
            <v>182.64</v>
          </cell>
        </row>
        <row r="984">
          <cell r="A984" t="str">
            <v>17.12</v>
          </cell>
          <cell r="B984" t="str">
            <v>Revestimento industrial fundido no local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5.81</v>
          </cell>
          <cell r="F985">
            <v>85.62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1.45</v>
          </cell>
          <cell r="F986">
            <v>38.38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1.74</v>
          </cell>
          <cell r="F987">
            <v>76.8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1.74</v>
          </cell>
          <cell r="F988">
            <v>74.04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2.9</v>
          </cell>
          <cell r="F989">
            <v>39.59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</v>
          </cell>
          <cell r="F991">
            <v>265.79</v>
          </cell>
        </row>
        <row r="992">
          <cell r="A992" t="str">
            <v>17.20</v>
          </cell>
          <cell r="B992" t="str">
            <v>Revestimento especial fundido no local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40.77</v>
          </cell>
          <cell r="F993">
            <v>68.21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14.52</v>
          </cell>
          <cell r="F994">
            <v>83.82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10.2</v>
          </cell>
          <cell r="F995">
            <v>10.2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14.52</v>
          </cell>
          <cell r="F996">
            <v>154.55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</v>
          </cell>
          <cell r="E997">
            <v>15.98</v>
          </cell>
          <cell r="F997">
            <v>26.19</v>
          </cell>
        </row>
        <row r="998">
          <cell r="A998" t="str">
            <v>17.40</v>
          </cell>
          <cell r="B998" t="str">
            <v>Reparos e conservações em massa e concreto - GRUPO 17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35.48</v>
          </cell>
          <cell r="F1000">
            <v>35.48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E1003">
            <v>32.16</v>
          </cell>
          <cell r="F1003">
            <v>32.16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</v>
          </cell>
          <cell r="E1004">
            <v>16.38</v>
          </cell>
          <cell r="F1004">
            <v>24.84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16.38</v>
          </cell>
          <cell r="F1005">
            <v>32.81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8.55</v>
          </cell>
          <cell r="F1006">
            <v>13.06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8.55</v>
          </cell>
          <cell r="F1007">
            <v>17.31</v>
          </cell>
        </row>
        <row r="1008">
          <cell r="A1008" t="str">
            <v>18</v>
          </cell>
          <cell r="B1008" t="str">
            <v>REVESTIMENTO CERAMICO</v>
          </cell>
        </row>
        <row r="1009">
          <cell r="A1009" t="str">
            <v>18.05</v>
          </cell>
          <cell r="B1009" t="str">
            <v>Plaqueta laminada para revestimento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9.25</v>
          </cell>
          <cell r="F1010">
            <v>71.03</v>
          </cell>
        </row>
        <row r="1011">
          <cell r="A1011" t="str">
            <v>18.06</v>
          </cell>
          <cell r="B1011" t="str">
            <v>Placa cerâmica esmaltada prensada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10.95</v>
          </cell>
          <cell r="F1012">
            <v>26.34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</v>
          </cell>
          <cell r="E1013">
            <v>0.88</v>
          </cell>
          <cell r="F1013">
            <v>3.33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10.95</v>
          </cell>
          <cell r="F1014">
            <v>159.86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0.88</v>
          </cell>
          <cell r="F1015">
            <v>25.97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10.95</v>
          </cell>
          <cell r="F1016">
            <v>41.64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0.88</v>
          </cell>
          <cell r="F1017">
            <v>5.76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46.06</v>
          </cell>
          <cell r="F1018">
            <v>55.99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</v>
          </cell>
          <cell r="E1019">
            <v>7.31</v>
          </cell>
          <cell r="F1019">
            <v>8.41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7.31</v>
          </cell>
          <cell r="F1020">
            <v>9.52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7.31</v>
          </cell>
          <cell r="F1021">
            <v>9.5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7.31</v>
          </cell>
          <cell r="F1022">
            <v>12.84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0.82</v>
          </cell>
          <cell r="F1023">
            <v>0.93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0.82</v>
          </cell>
          <cell r="F1024">
            <v>1.04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0.82</v>
          </cell>
          <cell r="F1025">
            <v>1.04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</v>
          </cell>
          <cell r="E1026">
            <v>0.82</v>
          </cell>
          <cell r="F1026">
            <v>1.37</v>
          </cell>
        </row>
        <row r="1027">
          <cell r="A1027" t="str">
            <v>18.07</v>
          </cell>
          <cell r="B1027" t="str">
            <v>Placa ceramica nao esmaltada extrudada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10.95</v>
          </cell>
          <cell r="F1028">
            <v>134.3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10.95</v>
          </cell>
          <cell r="F1029">
            <v>169.26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10.95</v>
          </cell>
          <cell r="F1030">
            <v>207.79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1.1</v>
          </cell>
          <cell r="F1031">
            <v>42.83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10.95</v>
          </cell>
          <cell r="F1032">
            <v>274.58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1.1</v>
          </cell>
          <cell r="F1033">
            <v>51.03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</v>
          </cell>
          <cell r="E1034">
            <v>7.31</v>
          </cell>
          <cell r="F1034">
            <v>43.33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7.31</v>
          </cell>
          <cell r="F1035">
            <v>34.55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7.31</v>
          </cell>
          <cell r="F1036">
            <v>67.35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7.31</v>
          </cell>
          <cell r="F1037">
            <v>52.71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7.31</v>
          </cell>
          <cell r="F1038">
            <v>54.45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0.73</v>
          </cell>
          <cell r="F1039">
            <v>4.33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0.73</v>
          </cell>
          <cell r="F1040">
            <v>3.45</v>
          </cell>
        </row>
        <row r="1041">
          <cell r="A1041" t="str">
            <v>18.08</v>
          </cell>
          <cell r="B1041" t="str">
            <v>Revestimento em porcelanato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28.95</v>
          </cell>
          <cell r="F1042">
            <v>128.93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8.04</v>
          </cell>
          <cell r="F1043">
            <v>25.82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28.95</v>
          </cell>
          <cell r="F1044">
            <v>175.55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8.04</v>
          </cell>
          <cell r="F1045">
            <v>33.94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28.95</v>
          </cell>
          <cell r="F1046">
            <v>115.08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8.04</v>
          </cell>
          <cell r="F1047">
            <v>23.41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28.95</v>
          </cell>
          <cell r="F1048">
            <v>205.56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8.04</v>
          </cell>
          <cell r="F1049">
            <v>39.37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28.95</v>
          </cell>
          <cell r="F1050">
            <v>156.55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8.04</v>
          </cell>
          <cell r="F1051">
            <v>30.83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28.95</v>
          </cell>
          <cell r="F1052">
            <v>197.44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8.04</v>
          </cell>
          <cell r="F1053">
            <v>37.95</v>
          </cell>
        </row>
        <row r="1054">
          <cell r="A1054" t="str">
            <v>18.11</v>
          </cell>
          <cell r="B1054" t="str">
            <v>Revestimento em placa ceramica esmaltada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16.39</v>
          </cell>
          <cell r="F1055">
            <v>119.8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</v>
          </cell>
          <cell r="E1056">
            <v>16.39</v>
          </cell>
          <cell r="F1056">
            <v>97.93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16.39</v>
          </cell>
          <cell r="F1057">
            <v>109.2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80.96</v>
          </cell>
          <cell r="E1058">
            <v>16.39</v>
          </cell>
          <cell r="F1058">
            <v>97.35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16.39</v>
          </cell>
          <cell r="F1059">
            <v>146.89</v>
          </cell>
        </row>
        <row r="1060">
          <cell r="A1060" t="str">
            <v>18.12</v>
          </cell>
          <cell r="B1060" t="str">
            <v>Revestimento em pastilha e mosaico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20.74</v>
          </cell>
          <cell r="F1061">
            <v>190.59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</v>
          </cell>
          <cell r="E1062">
            <v>20.74</v>
          </cell>
          <cell r="F1062">
            <v>308.84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20.74</v>
          </cell>
          <cell r="F1063">
            <v>361.83</v>
          </cell>
        </row>
        <row r="1064">
          <cell r="A1064" t="str">
            <v>18.13</v>
          </cell>
          <cell r="B1064" t="str">
            <v>Revestimento ceramico nao esmaltado extrudado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13.27</v>
          </cell>
          <cell r="F1065">
            <v>128.45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13.27</v>
          </cell>
          <cell r="F1066">
            <v>127.11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39.73</v>
          </cell>
          <cell r="E1067">
            <v>7.31</v>
          </cell>
          <cell r="F1067">
            <v>47.04</v>
          </cell>
        </row>
        <row r="1068">
          <cell r="A1068" t="str">
            <v>19</v>
          </cell>
          <cell r="B1068" t="str">
            <v>REVESTIMENTO EM PEDRA</v>
          </cell>
        </row>
        <row r="1069">
          <cell r="A1069" t="str">
            <v>19.01</v>
          </cell>
          <cell r="B1069" t="str">
            <v>Granito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34.6</v>
          </cell>
          <cell r="F1070">
            <v>412.33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15.92</v>
          </cell>
          <cell r="F1071">
            <v>137.25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19.91</v>
          </cell>
          <cell r="F1072">
            <v>162.48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39.82</v>
          </cell>
          <cell r="F1073">
            <v>362.46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</v>
          </cell>
          <cell r="E1074">
            <v>8.72</v>
          </cell>
          <cell r="F1074">
            <v>79.73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8.72</v>
          </cell>
          <cell r="F1075">
            <v>78.36</v>
          </cell>
        </row>
        <row r="1076">
          <cell r="A1076" t="str">
            <v>19.02</v>
          </cell>
          <cell r="B1076" t="str">
            <v>Marmore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8.71</v>
          </cell>
          <cell r="F1077">
            <v>513.08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8.71</v>
          </cell>
          <cell r="F1078">
            <v>619.58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10.16</v>
          </cell>
          <cell r="F1079">
            <v>715.17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10.16</v>
          </cell>
          <cell r="F1080">
            <v>776.97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5.08</v>
          </cell>
          <cell r="F1081">
            <v>302.46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5.08</v>
          </cell>
          <cell r="F1082">
            <v>308.94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1.45</v>
          </cell>
          <cell r="F1083">
            <v>50.37</v>
          </cell>
        </row>
        <row r="1084">
          <cell r="A1084" t="str">
            <v>19.03</v>
          </cell>
          <cell r="B1084" t="str">
            <v>Pedra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23.23</v>
          </cell>
          <cell r="F1085">
            <v>246.92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23.23</v>
          </cell>
          <cell r="F1086">
            <v>334.66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18.21</v>
          </cell>
          <cell r="F1087">
            <v>102.86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19.61</v>
          </cell>
          <cell r="F1088">
            <v>22.34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29.26</v>
          </cell>
          <cell r="F1089">
            <v>34.8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1.45</v>
          </cell>
          <cell r="F1090">
            <v>79.56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18.68</v>
          </cell>
          <cell r="F1091">
            <v>137.71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4.98</v>
          </cell>
          <cell r="F1092">
            <v>28.24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2.9</v>
          </cell>
          <cell r="F1093">
            <v>103.07</v>
          </cell>
        </row>
        <row r="1094">
          <cell r="A1094" t="str">
            <v>19.20</v>
          </cell>
          <cell r="B1094" t="str">
            <v>Reparos, conservacoes e complementos - GRUPO 19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37.34</v>
          </cell>
          <cell r="F1095">
            <v>47.32</v>
          </cell>
        </row>
        <row r="1096">
          <cell r="A1096" t="str">
            <v>20</v>
          </cell>
          <cell r="B1096" t="str">
            <v>REVESTIMENTO EM MADEIRA</v>
          </cell>
        </row>
        <row r="1097">
          <cell r="A1097" t="str">
            <v>20.01</v>
          </cell>
          <cell r="B1097" t="str">
            <v>Lambris de madeira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49.69</v>
          </cell>
          <cell r="F1098">
            <v>146.4</v>
          </cell>
        </row>
        <row r="1099">
          <cell r="A1099" t="str">
            <v>20.03</v>
          </cell>
          <cell r="B1099" t="str">
            <v>Soalho de madeira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556.05</v>
          </cell>
          <cell r="F1100">
            <v>556.05</v>
          </cell>
        </row>
        <row r="1101">
          <cell r="A1101" t="str">
            <v>20.04</v>
          </cell>
          <cell r="B1101" t="str">
            <v>Tacos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16.33</v>
          </cell>
          <cell r="F1102">
            <v>280.89</v>
          </cell>
        </row>
        <row r="1103">
          <cell r="A1103" t="str">
            <v>20.10</v>
          </cell>
          <cell r="B1103" t="str">
            <v>Rodape de madeira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10.84</v>
          </cell>
          <cell r="F1104">
            <v>31.06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2.65</v>
          </cell>
          <cell r="F1105">
            <v>9.19</v>
          </cell>
        </row>
        <row r="1106">
          <cell r="A1106" t="str">
            <v>20.20</v>
          </cell>
          <cell r="B1106" t="str">
            <v>Reparos, conservacoes e complementos - GRUPO 20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6.43</v>
          </cell>
          <cell r="F1107">
            <v>7.1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16.33</v>
          </cell>
          <cell r="F1108">
            <v>38.75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8.19</v>
          </cell>
          <cell r="F1109">
            <v>8.86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</row>
        <row r="1113">
          <cell r="A1113" t="str">
            <v>21.01</v>
          </cell>
          <cell r="B1113" t="str">
            <v>Revestimento em borracha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73.71</v>
          </cell>
          <cell r="E1114">
            <v>7.4</v>
          </cell>
          <cell r="F1114">
            <v>81.11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16.42</v>
          </cell>
          <cell r="F1117">
            <v>135.98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16.42</v>
          </cell>
          <cell r="F1118">
            <v>203.25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16.42</v>
          </cell>
          <cell r="F1120">
            <v>192.96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16.42</v>
          </cell>
          <cell r="F1121">
            <v>337.4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16.42</v>
          </cell>
          <cell r="F1122">
            <v>218.61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16.42</v>
          </cell>
          <cell r="F1123">
            <v>517.19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16.42</v>
          </cell>
          <cell r="F1124">
            <v>383.74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33.33</v>
          </cell>
          <cell r="F1125">
            <v>325.64</v>
          </cell>
        </row>
        <row r="1126">
          <cell r="A1126" t="str">
            <v>21.03</v>
          </cell>
          <cell r="B1126" t="str">
            <v>Revestimento metalico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70.02</v>
          </cell>
          <cell r="F1135">
            <v>237.19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5.66</v>
          </cell>
          <cell r="F1140">
            <v>43.01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5.66</v>
          </cell>
          <cell r="F1141">
            <v>56.18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7.4</v>
          </cell>
          <cell r="F1142">
            <v>29.49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7.4</v>
          </cell>
          <cell r="F1143">
            <v>35.28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5.66</v>
          </cell>
          <cell r="F1144">
            <v>46.19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2.25</v>
          </cell>
          <cell r="F1145">
            <v>17.08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6.11</v>
          </cell>
          <cell r="F1149">
            <v>115.98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5.66</v>
          </cell>
          <cell r="F1150">
            <v>41.37</v>
          </cell>
        </row>
        <row r="1151">
          <cell r="A1151" t="str">
            <v>21.20</v>
          </cell>
          <cell r="B1151" t="str">
            <v>Reparos, conservacoes e complementos - GRUPO 21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6.43</v>
          </cell>
          <cell r="F1152">
            <v>14.32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22.51</v>
          </cell>
          <cell r="F1153">
            <v>26.09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E1154">
            <v>50.51</v>
          </cell>
          <cell r="F1154">
            <v>50.51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E1156">
            <v>8.19</v>
          </cell>
          <cell r="F1156">
            <v>8.19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8.82</v>
          </cell>
          <cell r="F1157">
            <v>21.14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8.82</v>
          </cell>
          <cell r="F1158">
            <v>21.99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2.25</v>
          </cell>
          <cell r="F1159">
            <v>56.57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1.13</v>
          </cell>
          <cell r="F1160">
            <v>14.06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32.23</v>
          </cell>
          <cell r="E1161">
            <v>4.83</v>
          </cell>
          <cell r="F1161">
            <v>37.06</v>
          </cell>
        </row>
        <row r="1162">
          <cell r="A1162" t="str">
            <v>22</v>
          </cell>
          <cell r="B1162" t="str">
            <v>FORRO, BRISE E FACHADA</v>
          </cell>
        </row>
        <row r="1163">
          <cell r="A1163" t="str">
            <v>22.01</v>
          </cell>
          <cell r="B1163" t="str">
            <v>Forro de madeira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19.29</v>
          </cell>
          <cell r="F1164">
            <v>64.99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38.59</v>
          </cell>
          <cell r="F1165">
            <v>122.91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41.81</v>
          </cell>
          <cell r="F1166">
            <v>151.95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12.87</v>
          </cell>
          <cell r="F1167">
            <v>31.09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38.59</v>
          </cell>
          <cell r="F1168">
            <v>191.58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19.29</v>
          </cell>
          <cell r="F1169">
            <v>136.62</v>
          </cell>
        </row>
        <row r="1170">
          <cell r="A1170" t="str">
            <v>22.02</v>
          </cell>
          <cell r="B1170" t="str">
            <v>Forro de gesso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</v>
          </cell>
          <cell r="E1187">
            <v>94.66</v>
          </cell>
          <cell r="F1187">
            <v>415.82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9.65</v>
          </cell>
          <cell r="F1195">
            <v>10.98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E1196">
            <v>4.83</v>
          </cell>
          <cell r="F1196">
            <v>4.83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</row>
        <row r="1200">
          <cell r="A1200" t="str">
            <v>23.01</v>
          </cell>
          <cell r="B1200" t="str">
            <v>Janela e veneziana em madeira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42.12</v>
          </cell>
          <cell r="F1201">
            <v>998.53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42.12</v>
          </cell>
          <cell r="F1202">
            <v>883.53</v>
          </cell>
        </row>
        <row r="1203">
          <cell r="A1203" t="str">
            <v>23.02</v>
          </cell>
          <cell r="B1203" t="str">
            <v>Porta macho / femea montada com batente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44.37</v>
          </cell>
          <cell r="F1204">
            <v>710.37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90.05</v>
          </cell>
          <cell r="F1205">
            <v>1236.48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90.05</v>
          </cell>
          <cell r="F1206">
            <v>1357.77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90.05</v>
          </cell>
          <cell r="F1207">
            <v>1481.66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112.56</v>
          </cell>
          <cell r="F1208">
            <v>2135.05</v>
          </cell>
        </row>
        <row r="1209">
          <cell r="A1209" t="str">
            <v>23.04</v>
          </cell>
          <cell r="B1209" t="str">
            <v>Porta lisa laminada montada com batente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45.03</v>
          </cell>
          <cell r="F1210">
            <v>1146.02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45.03</v>
          </cell>
          <cell r="F1211">
            <v>991.5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90.05</v>
          </cell>
          <cell r="F1212">
            <v>1209.87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90.05</v>
          </cell>
          <cell r="F1213">
            <v>1311.31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</v>
          </cell>
          <cell r="E1214">
            <v>90.05</v>
          </cell>
          <cell r="F1214">
            <v>1341.93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112.56</v>
          </cell>
          <cell r="F1215">
            <v>2076.15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2082.2</v>
          </cell>
          <cell r="E1216">
            <v>112.56</v>
          </cell>
          <cell r="F1216">
            <v>2194.76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128.64</v>
          </cell>
          <cell r="F1217">
            <v>3916.63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11.25</v>
          </cell>
          <cell r="F1218">
            <v>911.77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86.84</v>
          </cell>
          <cell r="F1219">
            <v>1436.67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83.62</v>
          </cell>
          <cell r="F1220">
            <v>1486.53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83.62</v>
          </cell>
          <cell r="F1221">
            <v>1611.19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83.62</v>
          </cell>
          <cell r="F1222">
            <v>1641.81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109.34</v>
          </cell>
          <cell r="F1223">
            <v>2305.96</v>
          </cell>
        </row>
        <row r="1224">
          <cell r="A1224" t="str">
            <v>23.08</v>
          </cell>
          <cell r="B1224" t="str">
            <v>Marcenaria em geral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32.16</v>
          </cell>
          <cell r="F1225">
            <v>156.87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6.43</v>
          </cell>
          <cell r="F1226">
            <v>16.89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64.32</v>
          </cell>
          <cell r="F1227">
            <v>157.71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12.87</v>
          </cell>
          <cell r="F1230">
            <v>582.84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32.16</v>
          </cell>
          <cell r="F1232">
            <v>246.11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138.29</v>
          </cell>
          <cell r="F1233">
            <v>1151.81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6.31</v>
          </cell>
          <cell r="F1234">
            <v>219.79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26.46</v>
          </cell>
          <cell r="F1237">
            <v>471.65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65.12</v>
          </cell>
          <cell r="F1238">
            <v>502.75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6.43</v>
          </cell>
          <cell r="F1239">
            <v>141.9</v>
          </cell>
        </row>
        <row r="1240">
          <cell r="A1240" t="str">
            <v>23.09</v>
          </cell>
          <cell r="B1240" t="str">
            <v>Porta lisa comum montada com batente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</v>
          </cell>
          <cell r="E1241">
            <v>44.37</v>
          </cell>
          <cell r="F1241">
            <v>309.28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90.05</v>
          </cell>
          <cell r="F1242">
            <v>634.29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527.42</v>
          </cell>
          <cell r="E1243">
            <v>90.05</v>
          </cell>
          <cell r="F1243">
            <v>617.47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90.05</v>
          </cell>
          <cell r="F1244">
            <v>627.58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90.05</v>
          </cell>
          <cell r="F1245">
            <v>656.3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90.05</v>
          </cell>
          <cell r="F1246">
            <v>736.44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112.56</v>
          </cell>
          <cell r="F1247">
            <v>1009.49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130.25</v>
          </cell>
          <cell r="F1248">
            <v>1076.6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45.03</v>
          </cell>
          <cell r="F1249">
            <v>392.75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45.03</v>
          </cell>
          <cell r="F1250">
            <v>386.04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45.03</v>
          </cell>
          <cell r="F1251">
            <v>414.76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45.03</v>
          </cell>
          <cell r="F1252">
            <v>663.42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611.68</v>
          </cell>
          <cell r="E1253">
            <v>45.03</v>
          </cell>
          <cell r="F1253">
            <v>656.71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83.62</v>
          </cell>
          <cell r="F1254">
            <v>894.13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83.62</v>
          </cell>
          <cell r="F1255">
            <v>915.85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83.62</v>
          </cell>
          <cell r="F1256">
            <v>956.18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109.34</v>
          </cell>
          <cell r="F1257">
            <v>1239.3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109.34</v>
          </cell>
          <cell r="F1258">
            <v>1272.31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45.03</v>
          </cell>
          <cell r="F1259">
            <v>757.06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45.03</v>
          </cell>
          <cell r="F1260">
            <v>860.75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112.56</v>
          </cell>
          <cell r="F1261">
            <v>1182.35</v>
          </cell>
        </row>
        <row r="1262">
          <cell r="A1262" t="str">
            <v>23.11</v>
          </cell>
          <cell r="B1262" t="str">
            <v>Porta lisa para acabamento em verniz montada com batente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44.37</v>
          </cell>
          <cell r="F1263">
            <v>313.56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90.05</v>
          </cell>
          <cell r="F1264">
            <v>630.01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90.05</v>
          </cell>
          <cell r="F1265">
            <v>641.21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</v>
          </cell>
          <cell r="E1266">
            <v>90.05</v>
          </cell>
          <cell r="F1266">
            <v>663.49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E1277">
            <v>41.81</v>
          </cell>
          <cell r="F1277">
            <v>41.81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E1278">
            <v>51.45</v>
          </cell>
          <cell r="F1278">
            <v>51.45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E1279">
            <v>1.61</v>
          </cell>
          <cell r="F1279">
            <v>1.61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9.65</v>
          </cell>
          <cell r="F1280">
            <v>56.64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1051.11</v>
          </cell>
          <cell r="E1281">
            <v>128.64</v>
          </cell>
          <cell r="F1281">
            <v>1179.75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1.61</v>
          </cell>
          <cell r="F1282">
            <v>9.1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16.08</v>
          </cell>
          <cell r="F1284">
            <v>1075.59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16.08</v>
          </cell>
          <cell r="F1285">
            <v>229.66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16.08</v>
          </cell>
          <cell r="F1286">
            <v>438.43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48.24</v>
          </cell>
          <cell r="F1287">
            <v>292.83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48.24</v>
          </cell>
          <cell r="F1288">
            <v>276.01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48.24</v>
          </cell>
          <cell r="F1289">
            <v>286.12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</v>
          </cell>
          <cell r="E1290">
            <v>48.24</v>
          </cell>
          <cell r="F1290">
            <v>314.84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48.24</v>
          </cell>
          <cell r="F1291">
            <v>868.41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48.24</v>
          </cell>
          <cell r="F1292">
            <v>1000.47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48.24</v>
          </cell>
          <cell r="F1293">
            <v>969.85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48.24</v>
          </cell>
          <cell r="F1294">
            <v>1263.8</v>
          </cell>
        </row>
        <row r="1295">
          <cell r="A1295" t="str">
            <v>24</v>
          </cell>
          <cell r="B1295" t="str">
            <v>ESQUADRIA, SERRALHERIA E ELEMENTO EM FERRO</v>
          </cell>
        </row>
        <row r="1296">
          <cell r="A1296" t="str">
            <v>24.01</v>
          </cell>
          <cell r="B1296" t="str">
            <v>Caixilho em ferro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20.42</v>
          </cell>
          <cell r="F1297">
            <v>980.36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20.42</v>
          </cell>
          <cell r="F1298">
            <v>1042.26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20.42</v>
          </cell>
          <cell r="F1299">
            <v>949.34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20.42</v>
          </cell>
          <cell r="F1300">
            <v>823.64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20.42</v>
          </cell>
          <cell r="F1301">
            <v>555.14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20.42</v>
          </cell>
          <cell r="F1302">
            <v>952.81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19.85</v>
          </cell>
          <cell r="F1304">
            <v>652.2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19.85</v>
          </cell>
          <cell r="F1305">
            <v>338.91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52.7</v>
          </cell>
          <cell r="F1306">
            <v>1477.88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67.44</v>
          </cell>
          <cell r="F1307">
            <v>1030.18</v>
          </cell>
        </row>
        <row r="1308">
          <cell r="A1308" t="str">
            <v>24.02</v>
          </cell>
          <cell r="B1308" t="str">
            <v>Portas, portoes e gradis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61.2</v>
          </cell>
          <cell r="F1309">
            <v>1076.05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</v>
          </cell>
          <cell r="E1310">
            <v>61.2</v>
          </cell>
          <cell r="F1310">
            <v>1087.33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107.88</v>
          </cell>
          <cell r="F1311">
            <v>1503.87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107.88</v>
          </cell>
          <cell r="F1312">
            <v>1382.42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107.88</v>
          </cell>
          <cell r="F1313">
            <v>1395.06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117.24</v>
          </cell>
          <cell r="F1314">
            <v>1530.08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1238.86</v>
          </cell>
          <cell r="E1315">
            <v>117.24</v>
          </cell>
          <cell r="F1315">
            <v>1356.1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61.2</v>
          </cell>
          <cell r="F1316">
            <v>1073.33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61.2</v>
          </cell>
          <cell r="F1317">
            <v>408.85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61.2</v>
          </cell>
          <cell r="F1318">
            <v>1731.12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</v>
          </cell>
          <cell r="E1319">
            <v>46.68</v>
          </cell>
          <cell r="F1319">
            <v>647.51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61.2</v>
          </cell>
          <cell r="F1320">
            <v>682.61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61.2</v>
          </cell>
          <cell r="F1321">
            <v>570.36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61.2</v>
          </cell>
          <cell r="F1322">
            <v>1470.34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61.2</v>
          </cell>
          <cell r="F1323">
            <v>1749.21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61.2</v>
          </cell>
          <cell r="F1324">
            <v>1457.39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40.67</v>
          </cell>
          <cell r="F1325">
            <v>1011.07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49.8</v>
          </cell>
          <cell r="F1326">
            <v>742.04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40.67</v>
          </cell>
          <cell r="F1327">
            <v>1674.64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1213.6</v>
          </cell>
          <cell r="E1328">
            <v>40.67</v>
          </cell>
          <cell r="F1328">
            <v>1254.27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20.42</v>
          </cell>
          <cell r="F1329">
            <v>1580.54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32.16</v>
          </cell>
          <cell r="F1330">
            <v>321.23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</v>
          </cell>
          <cell r="E1331">
            <v>61.2</v>
          </cell>
          <cell r="F1331">
            <v>637.9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97.16</v>
          </cell>
          <cell r="F1332">
            <v>1388.6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119.87</v>
          </cell>
          <cell r="F1333">
            <v>5497.26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43.6</v>
          </cell>
          <cell r="F1334">
            <v>913.1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46.47</v>
          </cell>
          <cell r="F1335">
            <v>1920.47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</v>
          </cell>
          <cell r="E1336">
            <v>61.2</v>
          </cell>
          <cell r="F1336">
            <v>653.53</v>
          </cell>
        </row>
        <row r="1337">
          <cell r="A1337" t="str">
            <v>24.03</v>
          </cell>
          <cell r="B1337" t="str">
            <v>Elementos em ferro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32.16</v>
          </cell>
          <cell r="F1338">
            <v>885.28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12.87</v>
          </cell>
          <cell r="F1339">
            <v>747.22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32.16</v>
          </cell>
          <cell r="F1340">
            <v>1175.73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64.32</v>
          </cell>
          <cell r="F1341">
            <v>1484.86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10.61</v>
          </cell>
          <cell r="F1342">
            <v>989.57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32.16</v>
          </cell>
          <cell r="F1343">
            <v>761.95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20.42</v>
          </cell>
          <cell r="F1344">
            <v>1177.66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604.67</v>
          </cell>
          <cell r="E1345">
            <v>40.67</v>
          </cell>
          <cell r="F1345">
            <v>645.34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16.08</v>
          </cell>
          <cell r="F1346">
            <v>198.24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16.08</v>
          </cell>
          <cell r="F1347">
            <v>242.06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46.68</v>
          </cell>
          <cell r="F1348">
            <v>1421.74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20.42</v>
          </cell>
          <cell r="F1349">
            <v>1185.75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40.67</v>
          </cell>
          <cell r="F1350">
            <v>998.26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12.87</v>
          </cell>
          <cell r="F1351">
            <v>766.6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46</v>
          </cell>
          <cell r="F1354">
            <v>2833.07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46</v>
          </cell>
          <cell r="F1355">
            <v>1728.07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46</v>
          </cell>
          <cell r="F1356">
            <v>1862.09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46</v>
          </cell>
          <cell r="F1357">
            <v>2787.1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2183.93</v>
          </cell>
          <cell r="E1358">
            <v>84.51</v>
          </cell>
          <cell r="F1358">
            <v>2268.44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84.51</v>
          </cell>
          <cell r="F1359">
            <v>3366.4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84.51</v>
          </cell>
          <cell r="F1360">
            <v>2759.18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84.51</v>
          </cell>
          <cell r="F1361">
            <v>3418.27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46</v>
          </cell>
          <cell r="F1362">
            <v>2130.34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46</v>
          </cell>
          <cell r="F1363">
            <v>2102.13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46</v>
          </cell>
          <cell r="F1364">
            <v>3202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</v>
          </cell>
          <cell r="E1365">
            <v>84.51</v>
          </cell>
          <cell r="F1365">
            <v>2705.77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84.51</v>
          </cell>
          <cell r="F1366">
            <v>3804.76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84.51</v>
          </cell>
          <cell r="F1367">
            <v>2946.63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84.51</v>
          </cell>
          <cell r="F1368">
            <v>3843.9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84.51</v>
          </cell>
          <cell r="F1369">
            <v>3894.83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46</v>
          </cell>
          <cell r="F1370">
            <v>3753.54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46</v>
          </cell>
          <cell r="F1371">
            <v>3141.53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46</v>
          </cell>
          <cell r="F1372">
            <v>3950.48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188.43</v>
          </cell>
          <cell r="F1373">
            <v>3009.96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46</v>
          </cell>
          <cell r="F1374">
            <v>2402.71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46</v>
          </cell>
          <cell r="F1375">
            <v>1511.27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2411.47</v>
          </cell>
          <cell r="E1376">
            <v>46</v>
          </cell>
          <cell r="F1376">
            <v>2457.47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46</v>
          </cell>
          <cell r="F1377">
            <v>2077.69</v>
          </cell>
        </row>
        <row r="1378">
          <cell r="A1378" t="str">
            <v>24.06</v>
          </cell>
          <cell r="B1378" t="str">
            <v>Esquadria, serralheria e elemento em ferro.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38.51</v>
          </cell>
          <cell r="F1379">
            <v>1295.08</v>
          </cell>
        </row>
        <row r="1380">
          <cell r="A1380" t="str">
            <v>24.07</v>
          </cell>
          <cell r="B1380" t="str">
            <v>Portas, portoes e gradis.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32.16</v>
          </cell>
          <cell r="F1381">
            <v>689.38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</v>
          </cell>
          <cell r="E1382">
            <v>91.4</v>
          </cell>
          <cell r="F1382">
            <v>1123.29</v>
          </cell>
        </row>
        <row r="1383">
          <cell r="A1383" t="str">
            <v>24.08</v>
          </cell>
          <cell r="B1383" t="str">
            <v>Esquadria, serralheria e elemento em aco inoxidavel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38.59</v>
          </cell>
          <cell r="F1384">
            <v>924.59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16.08</v>
          </cell>
          <cell r="F1385">
            <v>560.33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32.16</v>
          </cell>
          <cell r="F1386">
            <v>711.32</v>
          </cell>
        </row>
        <row r="1387">
          <cell r="A1387" t="str">
            <v>24.20</v>
          </cell>
          <cell r="B1387" t="str">
            <v>Reparos, conservacoes e complementos - GRUPO 24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E1388">
            <v>32.16</v>
          </cell>
          <cell r="F1388">
            <v>32.16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8.37</v>
          </cell>
          <cell r="F1389">
            <v>9.95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E1390">
            <v>19.29</v>
          </cell>
          <cell r="F1390">
            <v>19.29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22.36</v>
          </cell>
          <cell r="F1391">
            <v>46.09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77.02</v>
          </cell>
          <cell r="F1392">
            <v>3533.7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8.37</v>
          </cell>
          <cell r="F1393">
            <v>126.84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8.37</v>
          </cell>
          <cell r="F1394">
            <v>401.72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38.59</v>
          </cell>
          <cell r="F1395">
            <v>298.33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7.01</v>
          </cell>
          <cell r="F1396">
            <v>136.98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7.01</v>
          </cell>
          <cell r="F1397">
            <v>52.34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70.8</v>
          </cell>
          <cell r="F1398">
            <v>736.84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1202.61</v>
          </cell>
          <cell r="E1399">
            <v>70.8</v>
          </cell>
          <cell r="F1399">
            <v>1273.41</v>
          </cell>
        </row>
        <row r="1400">
          <cell r="A1400" t="str">
            <v>25</v>
          </cell>
          <cell r="B1400" t="str">
            <v>ESQUADRIA, SERRALHERIA E ELEMENTO EM ALUMINIO</v>
          </cell>
        </row>
        <row r="1401">
          <cell r="A1401" t="str">
            <v>25.01</v>
          </cell>
          <cell r="B1401" t="str">
            <v>Caixilho em aluminio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48.24</v>
          </cell>
          <cell r="F1402">
            <v>823.42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48.24</v>
          </cell>
          <cell r="F1403">
            <v>421.27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48.24</v>
          </cell>
          <cell r="F1404">
            <v>1105.55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48.24</v>
          </cell>
          <cell r="F1405">
            <v>917.38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48.24</v>
          </cell>
          <cell r="F1406">
            <v>841.52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48.24</v>
          </cell>
          <cell r="F1407">
            <v>452.56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48.24</v>
          </cell>
          <cell r="F1408">
            <v>975.42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</v>
          </cell>
          <cell r="E1409">
            <v>48.24</v>
          </cell>
          <cell r="F1409">
            <v>658.44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48.24</v>
          </cell>
          <cell r="F1410">
            <v>1162.78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</v>
          </cell>
          <cell r="E1411">
            <v>48.24</v>
          </cell>
          <cell r="F1411">
            <v>1107.39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37.06</v>
          </cell>
          <cell r="F1413">
            <v>1021.34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48.24</v>
          </cell>
          <cell r="F1414">
            <v>1825.54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48.24</v>
          </cell>
          <cell r="F1415">
            <v>1563.23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48.24</v>
          </cell>
          <cell r="F1416">
            <v>918.35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37.06</v>
          </cell>
          <cell r="F1417">
            <v>670.6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37.06</v>
          </cell>
          <cell r="F1418">
            <v>925.52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27.8</v>
          </cell>
          <cell r="F1419">
            <v>771.23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27.8</v>
          </cell>
          <cell r="F1420">
            <v>869.59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</v>
          </cell>
          <cell r="E1421">
            <v>27.8</v>
          </cell>
          <cell r="F1421">
            <v>547.99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48.24</v>
          </cell>
          <cell r="F1426">
            <v>959.92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48.24</v>
          </cell>
          <cell r="F1427">
            <v>1331.94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48.24</v>
          </cell>
          <cell r="F1428">
            <v>1039.13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48.24</v>
          </cell>
          <cell r="F1429">
            <v>1039.62</v>
          </cell>
        </row>
        <row r="1430">
          <cell r="A1430" t="str">
            <v>25.02</v>
          </cell>
          <cell r="B1430" t="str">
            <v>Porta em aluminio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96.48</v>
          </cell>
          <cell r="F1431">
            <v>1112.82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96.48</v>
          </cell>
          <cell r="F1432">
            <v>1229.25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48.24</v>
          </cell>
          <cell r="F1433">
            <v>906.27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96.48</v>
          </cell>
          <cell r="F1434">
            <v>626.82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96.48</v>
          </cell>
          <cell r="F1435">
            <v>929.46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</v>
          </cell>
          <cell r="E1436">
            <v>96.48</v>
          </cell>
          <cell r="F1436">
            <v>641.67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96.48</v>
          </cell>
          <cell r="F1437">
            <v>1077.56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96.48</v>
          </cell>
          <cell r="F1438">
            <v>594.02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96.48</v>
          </cell>
          <cell r="F1439">
            <v>1014.53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48.24</v>
          </cell>
          <cell r="F1440">
            <v>1186.42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48.24</v>
          </cell>
          <cell r="F1441">
            <v>1076.56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48.24</v>
          </cell>
          <cell r="F1442">
            <v>1148.7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</v>
          </cell>
          <cell r="E1443">
            <v>48.24</v>
          </cell>
          <cell r="F1443">
            <v>1275.89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96.48</v>
          </cell>
          <cell r="F1444">
            <v>1162.04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</v>
          </cell>
          <cell r="E1445">
            <v>96.48</v>
          </cell>
          <cell r="F1445">
            <v>1245.39</v>
          </cell>
        </row>
        <row r="1446">
          <cell r="A1446" t="str">
            <v>25.20</v>
          </cell>
          <cell r="B1446" t="str">
            <v>Reparos, conservacoes e complementos - GRUPO 25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</row>
        <row r="1449">
          <cell r="A1449" t="str">
            <v>26.01</v>
          </cell>
          <cell r="B1449" t="str">
            <v>Vidro comum e laminado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21.87</v>
          </cell>
          <cell r="F1450">
            <v>96.67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21.87</v>
          </cell>
          <cell r="F1451">
            <v>128.49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21.87</v>
          </cell>
          <cell r="F1452">
            <v>144.35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21.87</v>
          </cell>
          <cell r="F1453">
            <v>160.69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21.87</v>
          </cell>
          <cell r="F1454">
            <v>449.76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21.87</v>
          </cell>
          <cell r="F1455">
            <v>531.88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21.87</v>
          </cell>
          <cell r="F1456">
            <v>680.89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21.87</v>
          </cell>
          <cell r="F1457">
            <v>490.75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21.87</v>
          </cell>
          <cell r="F1458">
            <v>260.85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21.87</v>
          </cell>
          <cell r="F1459">
            <v>371.31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21.87</v>
          </cell>
          <cell r="F1460">
            <v>448.83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21.87</v>
          </cell>
          <cell r="F1461">
            <v>494.75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21.87</v>
          </cell>
          <cell r="F1462">
            <v>148.21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21.87</v>
          </cell>
          <cell r="F1465">
            <v>188.84</v>
          </cell>
        </row>
        <row r="1466">
          <cell r="A1466" t="str">
            <v>26.02</v>
          </cell>
          <cell r="B1466" t="str">
            <v>Vidro temperado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16.08</v>
          </cell>
          <cell r="F1482">
            <v>643.23</v>
          </cell>
        </row>
        <row r="1483">
          <cell r="A1483" t="str">
            <v>26.20</v>
          </cell>
          <cell r="B1483" t="str">
            <v>Reparos, conservacoes e complementos - GRUPO 26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3.28</v>
          </cell>
          <cell r="F1484">
            <v>4.56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43.74</v>
          </cell>
          <cell r="F1485">
            <v>50.14</v>
          </cell>
        </row>
        <row r="1486">
          <cell r="A1486" t="str">
            <v>27</v>
          </cell>
          <cell r="B1486" t="str">
            <v>ESQUADRIA E ELEMENTO EM MATERIAL ESPECIAL</v>
          </cell>
        </row>
        <row r="1487">
          <cell r="A1487" t="str">
            <v>27.02</v>
          </cell>
          <cell r="B1487" t="str">
            <v>Policarbonato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75.86</v>
          </cell>
          <cell r="F1488">
            <v>639.59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75.86</v>
          </cell>
          <cell r="F1489">
            <v>528.92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75.86</v>
          </cell>
          <cell r="F1490">
            <v>751.48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</v>
          </cell>
          <cell r="E1491">
            <v>75.86</v>
          </cell>
          <cell r="F1491">
            <v>150.51</v>
          </cell>
        </row>
        <row r="1492">
          <cell r="A1492" t="str">
            <v>27.03</v>
          </cell>
          <cell r="B1492" t="str">
            <v>Chapa de fibra de vidro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43.74</v>
          </cell>
          <cell r="F1493">
            <v>210.85</v>
          </cell>
        </row>
        <row r="1494">
          <cell r="A1494" t="str">
            <v>27.04</v>
          </cell>
          <cell r="B1494" t="str">
            <v>PVC / VINIL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2465.45</v>
          </cell>
          <cell r="E1495">
            <v>75.06</v>
          </cell>
          <cell r="F1495">
            <v>2540.51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59.34</v>
          </cell>
          <cell r="F1496">
            <v>424.37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78.21</v>
          </cell>
          <cell r="E1497">
            <v>19.29</v>
          </cell>
          <cell r="F1497">
            <v>97.5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8.82</v>
          </cell>
          <cell r="F1498">
            <v>106.55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4.83</v>
          </cell>
          <cell r="F1499">
            <v>64.8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52.6</v>
          </cell>
          <cell r="F1500">
            <v>208.66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26.87</v>
          </cell>
          <cell r="F1501">
            <v>149.5</v>
          </cell>
        </row>
        <row r="1502">
          <cell r="A1502" t="str">
            <v>28</v>
          </cell>
          <cell r="B1502" t="str">
            <v>FERRAGEM COMPLEMENTAR PARA ESQUADRIAS</v>
          </cell>
        </row>
        <row r="1503">
          <cell r="A1503" t="str">
            <v>28.01</v>
          </cell>
          <cell r="B1503" t="str">
            <v>Ferragem para porta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48.24</v>
          </cell>
          <cell r="F1504">
            <v>348.99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</v>
          </cell>
          <cell r="E1505">
            <v>64.32</v>
          </cell>
          <cell r="F1505">
            <v>639.65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48.24</v>
          </cell>
          <cell r="F1506">
            <v>281.64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64.32</v>
          </cell>
          <cell r="F1507">
            <v>533.51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48.24</v>
          </cell>
          <cell r="F1508">
            <v>227.71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54.59</v>
          </cell>
          <cell r="F1511">
            <v>410.93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54.59</v>
          </cell>
          <cell r="F1512">
            <v>530.37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310.53</v>
          </cell>
          <cell r="E1513">
            <v>15.41</v>
          </cell>
          <cell r="F1513">
            <v>325.94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15.41</v>
          </cell>
          <cell r="F1514">
            <v>322.99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38.51</v>
          </cell>
          <cell r="F1515">
            <v>3722.31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28.88</v>
          </cell>
          <cell r="F1516">
            <v>468.27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9.65</v>
          </cell>
          <cell r="F1517">
            <v>38.87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1289.11</v>
          </cell>
          <cell r="E1518">
            <v>4.8</v>
          </cell>
          <cell r="F1518">
            <v>1293.91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4.8</v>
          </cell>
          <cell r="F1519">
            <v>1837.09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4.8</v>
          </cell>
          <cell r="F1520">
            <v>1385.8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38.51</v>
          </cell>
          <cell r="F1521">
            <v>1128.19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77.02</v>
          </cell>
          <cell r="F1522">
            <v>972.13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48.24</v>
          </cell>
          <cell r="F1523">
            <v>380.91</v>
          </cell>
        </row>
        <row r="1524">
          <cell r="A1524" t="str">
            <v>28.05</v>
          </cell>
          <cell r="B1524" t="str">
            <v>Cadeado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E1531">
            <v>48.24</v>
          </cell>
          <cell r="F1531">
            <v>48.24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38.51</v>
          </cell>
          <cell r="F1532">
            <v>911.57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E1533">
            <v>41.49</v>
          </cell>
          <cell r="F1533">
            <v>41.49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50.07</v>
          </cell>
          <cell r="F1534">
            <v>1316.86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E1535">
            <v>5.47</v>
          </cell>
          <cell r="F1535">
            <v>5.47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96.48</v>
          </cell>
          <cell r="F1536">
            <v>542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</v>
          </cell>
          <cell r="E1537">
            <v>18.56</v>
          </cell>
          <cell r="F1537">
            <v>164.61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115.53</v>
          </cell>
          <cell r="F1538">
            <v>3846.23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38.51</v>
          </cell>
          <cell r="F1539">
            <v>412.08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28.88</v>
          </cell>
          <cell r="F1540">
            <v>235.58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6.55</v>
          </cell>
          <cell r="F1541">
            <v>111.63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6.55</v>
          </cell>
          <cell r="F1542">
            <v>63.42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6.55</v>
          </cell>
          <cell r="F1543">
            <v>181.07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5.47</v>
          </cell>
          <cell r="F1544">
            <v>33.88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5.47</v>
          </cell>
          <cell r="F1545">
            <v>46.98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5.47</v>
          </cell>
          <cell r="F1546">
            <v>64.49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11.58</v>
          </cell>
          <cell r="F1547">
            <v>216.25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6.55</v>
          </cell>
          <cell r="F1548">
            <v>79.24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6.55</v>
          </cell>
          <cell r="F1549">
            <v>95.97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4.8</v>
          </cell>
          <cell r="F1550">
            <v>195.67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6.55</v>
          </cell>
          <cell r="F1551">
            <v>223.59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57.77</v>
          </cell>
          <cell r="F1552">
            <v>887.7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57.77</v>
          </cell>
          <cell r="F1553">
            <v>173.31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37.12</v>
          </cell>
          <cell r="F1554">
            <v>59.81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6.55</v>
          </cell>
          <cell r="F1555">
            <v>184.54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</v>
          </cell>
          <cell r="F1556">
            <v>9726.37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77.02</v>
          </cell>
          <cell r="F1558">
            <v>938.25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154.04</v>
          </cell>
          <cell r="F1559">
            <v>1709.09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154.04</v>
          </cell>
          <cell r="F1560">
            <v>1276.22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154.04</v>
          </cell>
          <cell r="F1561">
            <v>1435.77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8.82</v>
          </cell>
          <cell r="F1562">
            <v>53.5</v>
          </cell>
        </row>
        <row r="1563">
          <cell r="A1563" t="str">
            <v>29</v>
          </cell>
          <cell r="B1563" t="str">
            <v>INSERTE METALICO</v>
          </cell>
        </row>
        <row r="1564">
          <cell r="A1564" t="str">
            <v>29.01</v>
          </cell>
          <cell r="B1564" t="str">
            <v>Cantoneira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11.42</v>
          </cell>
          <cell r="F1565">
            <v>17.58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51.06</v>
          </cell>
          <cell r="F1566">
            <v>88.7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11.42</v>
          </cell>
          <cell r="F1567">
            <v>19.51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11.42</v>
          </cell>
          <cell r="F1568">
            <v>28.12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11.42</v>
          </cell>
          <cell r="F1569">
            <v>23.76</v>
          </cell>
        </row>
        <row r="1570">
          <cell r="A1570" t="str">
            <v>29.03</v>
          </cell>
          <cell r="B1570" t="str">
            <v>Cabos e cordoalhas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8.53</v>
          </cell>
          <cell r="E1571">
            <v>9.65</v>
          </cell>
          <cell r="F1571">
            <v>18.18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9.65</v>
          </cell>
          <cell r="F1572">
            <v>24.06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9.65</v>
          </cell>
          <cell r="F1573">
            <v>19.21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9.65</v>
          </cell>
          <cell r="F1574">
            <v>30.36</v>
          </cell>
        </row>
        <row r="1575">
          <cell r="A1575" t="str">
            <v>29.20</v>
          </cell>
          <cell r="B1575" t="str">
            <v>Reparos, conservacoes e complementos - GRUPO 29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12.03</v>
          </cell>
          <cell r="F1576">
            <v>63.11</v>
          </cell>
        </row>
        <row r="1577">
          <cell r="A1577" t="str">
            <v>30</v>
          </cell>
          <cell r="B1577" t="str">
            <v>ACESSIBILIDADE</v>
          </cell>
        </row>
        <row r="1578">
          <cell r="A1578" t="str">
            <v>30.01</v>
          </cell>
          <cell r="B1578" t="str">
            <v>Barra de apoio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9.65</v>
          </cell>
          <cell r="F1579">
            <v>202.32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9.65</v>
          </cell>
          <cell r="F1580">
            <v>129.08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9.65</v>
          </cell>
          <cell r="F1581">
            <v>170.21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9.65</v>
          </cell>
          <cell r="F1582">
            <v>336.59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9.65</v>
          </cell>
          <cell r="F1583">
            <v>222.71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9.65</v>
          </cell>
          <cell r="F1584">
            <v>184.14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9.65</v>
          </cell>
          <cell r="F1585">
            <v>383.02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312.34</v>
          </cell>
          <cell r="E1586">
            <v>9.65</v>
          </cell>
          <cell r="F1586">
            <v>321.99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9.65</v>
          </cell>
          <cell r="F1587">
            <v>152.69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16.08</v>
          </cell>
          <cell r="F1588">
            <v>500.62</v>
          </cell>
        </row>
        <row r="1589">
          <cell r="A1589" t="str">
            <v>30.03</v>
          </cell>
          <cell r="B1589" t="str">
            <v>Aparelhos eletricos, hidraulicos e a gas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50.91</v>
          </cell>
          <cell r="F1590">
            <v>2353.56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50.91</v>
          </cell>
          <cell r="F1591">
            <v>3203.46</v>
          </cell>
        </row>
        <row r="1592">
          <cell r="A1592" t="str">
            <v>30.04</v>
          </cell>
          <cell r="B1592" t="str">
            <v>Revestimento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17.68</v>
          </cell>
          <cell r="F1593">
            <v>318.16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7.4</v>
          </cell>
          <cell r="F1594">
            <v>178.97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20.74</v>
          </cell>
          <cell r="F1595">
            <v>127.6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20.74</v>
          </cell>
          <cell r="F1596">
            <v>174.23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1.13</v>
          </cell>
          <cell r="F1597">
            <v>5.11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7.31</v>
          </cell>
          <cell r="F1599">
            <v>12.15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11.77</v>
          </cell>
          <cell r="F1600">
            <v>12.22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11.45</v>
          </cell>
          <cell r="F1601">
            <v>85.73</v>
          </cell>
        </row>
        <row r="1602">
          <cell r="A1602" t="str">
            <v>30.06</v>
          </cell>
          <cell r="B1602" t="str">
            <v>Comunicacao visual e sonora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1.13</v>
          </cell>
          <cell r="F1603">
            <v>12.16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1.13</v>
          </cell>
          <cell r="F1604">
            <v>11.86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1.13</v>
          </cell>
          <cell r="F1605">
            <v>25.27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17.83</v>
          </cell>
          <cell r="F1606">
            <v>48.06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267.09</v>
          </cell>
          <cell r="E1607">
            <v>18.2</v>
          </cell>
          <cell r="F1607">
            <v>285.29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18.2</v>
          </cell>
          <cell r="F1608">
            <v>707.18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2.9</v>
          </cell>
          <cell r="F1609">
            <v>28.59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3.63</v>
          </cell>
          <cell r="F1610">
            <v>615.52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62.41</v>
          </cell>
          <cell r="F1611">
            <v>209.67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142.64</v>
          </cell>
          <cell r="F1612">
            <v>427.16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16.08</v>
          </cell>
          <cell r="F1613">
            <v>221.28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2.9</v>
          </cell>
          <cell r="F1614">
            <v>24.02</v>
          </cell>
        </row>
        <row r="1615">
          <cell r="A1615" t="str">
            <v>30.08</v>
          </cell>
          <cell r="B1615" t="str">
            <v>Aparelhos sanitarios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3.63</v>
          </cell>
          <cell r="F1616">
            <v>776.2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50.91</v>
          </cell>
          <cell r="F1617">
            <v>1404.07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261.58</v>
          </cell>
          <cell r="F1618">
            <v>3452.05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43.65</v>
          </cell>
          <cell r="F1619">
            <v>983.7</v>
          </cell>
        </row>
        <row r="1620">
          <cell r="A1620" t="str">
            <v>30.14</v>
          </cell>
          <cell r="B1620" t="str">
            <v>Elevador e plataforma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</row>
        <row r="1626">
          <cell r="A1626" t="str">
            <v>32.06</v>
          </cell>
          <cell r="B1626" t="str">
            <v>Isolamentos termicos / acusticos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2.9</v>
          </cell>
          <cell r="F1627">
            <v>22.47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2.9</v>
          </cell>
          <cell r="F1628">
            <v>27.69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40.66</v>
          </cell>
          <cell r="F1629">
            <v>445.5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5.34</v>
          </cell>
          <cell r="F1630">
            <v>128.04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18.65</v>
          </cell>
          <cell r="E1631">
            <v>7.89</v>
          </cell>
          <cell r="F1631">
            <v>26.54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21.83</v>
          </cell>
          <cell r="F1634">
            <v>115.61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5.47</v>
          </cell>
          <cell r="F1637">
            <v>7.04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</v>
          </cell>
          <cell r="E1638">
            <v>5.47</v>
          </cell>
          <cell r="F1638">
            <v>81.26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2.21</v>
          </cell>
          <cell r="F1639">
            <v>7.95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</v>
          </cell>
          <cell r="E1640">
            <v>0.04</v>
          </cell>
          <cell r="F1640">
            <v>0.18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3.53</v>
          </cell>
          <cell r="F1641">
            <v>9.59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0.09</v>
          </cell>
          <cell r="F1642">
            <v>0.28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3.21</v>
          </cell>
          <cell r="F1643">
            <v>295.09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3.21</v>
          </cell>
          <cell r="F1644">
            <v>252.23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3.21</v>
          </cell>
          <cell r="F1645">
            <v>175.54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3.21</v>
          </cell>
          <cell r="F1646">
            <v>151.33</v>
          </cell>
        </row>
        <row r="1647">
          <cell r="A1647" t="str">
            <v>32.08</v>
          </cell>
          <cell r="B1647" t="str">
            <v>Junta de dilatacao estrutural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9.7</v>
          </cell>
          <cell r="E1648">
            <v>2.18</v>
          </cell>
          <cell r="F1648">
            <v>11.88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2.18</v>
          </cell>
          <cell r="F1649">
            <v>19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14.94</v>
          </cell>
          <cell r="F1650">
            <v>64.62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14.94</v>
          </cell>
          <cell r="F1651">
            <v>117.03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7.26</v>
          </cell>
          <cell r="F1654">
            <v>732.38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7.26</v>
          </cell>
          <cell r="F1655">
            <v>997.61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9.65</v>
          </cell>
          <cell r="F1658">
            <v>21.02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6.43</v>
          </cell>
          <cell r="F1659">
            <v>133.39</v>
          </cell>
        </row>
        <row r="1660">
          <cell r="A1660" t="str">
            <v>32.10</v>
          </cell>
          <cell r="B1660" t="str">
            <v>Envelope de concreto e protecao de tubos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4.1</v>
          </cell>
          <cell r="E1661">
            <v>2</v>
          </cell>
          <cell r="F1661">
            <v>6.1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</v>
          </cell>
          <cell r="E1662">
            <v>4.01</v>
          </cell>
          <cell r="F1662">
            <v>12.22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</v>
          </cell>
          <cell r="F1663">
            <v>18.33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8.01</v>
          </cell>
          <cell r="F1664">
            <v>24.46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12.02</v>
          </cell>
          <cell r="F1665">
            <v>36.71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1.21</v>
          </cell>
          <cell r="F1666">
            <v>25.64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1.69</v>
          </cell>
          <cell r="F1667">
            <v>45.75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69.71</v>
          </cell>
          <cell r="E1668">
            <v>2.18</v>
          </cell>
          <cell r="F1668">
            <v>71.89</v>
          </cell>
        </row>
        <row r="1669">
          <cell r="A1669" t="str">
            <v>32.11</v>
          </cell>
          <cell r="B1669" t="str">
            <v>Isolante termico para tubos e dutos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</v>
          </cell>
          <cell r="E1670">
            <v>8.37</v>
          </cell>
          <cell r="F1670">
            <v>43.89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8.37</v>
          </cell>
          <cell r="F1671">
            <v>9.58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8.37</v>
          </cell>
          <cell r="F1672">
            <v>9.91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8.37</v>
          </cell>
          <cell r="F1673">
            <v>10.56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2.28</v>
          </cell>
          <cell r="E1674">
            <v>8.37</v>
          </cell>
          <cell r="F1674">
            <v>10.65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8.37</v>
          </cell>
          <cell r="F1675">
            <v>13.04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8.37</v>
          </cell>
          <cell r="F1676">
            <v>13.34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8.37</v>
          </cell>
          <cell r="F1677">
            <v>14.31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8.37</v>
          </cell>
          <cell r="F1678">
            <v>14.97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8.37</v>
          </cell>
          <cell r="F1679">
            <v>16.03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8.37</v>
          </cell>
          <cell r="F1680">
            <v>16.93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8.37</v>
          </cell>
          <cell r="F1681">
            <v>27.94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8.37</v>
          </cell>
          <cell r="F1682">
            <v>32.2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8.37</v>
          </cell>
          <cell r="F1683">
            <v>35.19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8.37</v>
          </cell>
          <cell r="F1684">
            <v>40.55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8.37</v>
          </cell>
          <cell r="F1685">
            <v>43.77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8.37</v>
          </cell>
          <cell r="F1686">
            <v>47.09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8.37</v>
          </cell>
          <cell r="F1687">
            <v>57.03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8.37</v>
          </cell>
          <cell r="F1688">
            <v>62.31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8.37</v>
          </cell>
          <cell r="F1689">
            <v>82.32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8.37</v>
          </cell>
          <cell r="F1690">
            <v>99.1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8.37</v>
          </cell>
          <cell r="F1691">
            <v>132.76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15.27</v>
          </cell>
          <cell r="F1692">
            <v>189.39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8.37</v>
          </cell>
          <cell r="F1693">
            <v>22.77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8.37</v>
          </cell>
          <cell r="F1694">
            <v>25.89</v>
          </cell>
        </row>
        <row r="1695">
          <cell r="A1695" t="str">
            <v>32.15</v>
          </cell>
          <cell r="B1695" t="str">
            <v>Impermeabilizacao flexivel com manta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14</v>
          </cell>
          <cell r="F1696">
            <v>66.42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14</v>
          </cell>
          <cell r="F1697">
            <v>71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17.63</v>
          </cell>
          <cell r="F1698">
            <v>170.01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17.63</v>
          </cell>
          <cell r="F1699">
            <v>144.04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5.81</v>
          </cell>
          <cell r="F1702">
            <v>15.08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5.81</v>
          </cell>
          <cell r="F1703">
            <v>12.3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5.81</v>
          </cell>
          <cell r="F1704">
            <v>47.34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16.08</v>
          </cell>
          <cell r="F1705">
            <v>76.63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5.81</v>
          </cell>
          <cell r="F1706">
            <v>52.49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</v>
          </cell>
          <cell r="E1707">
            <v>16.08</v>
          </cell>
          <cell r="F1707">
            <v>83.84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33.62</v>
          </cell>
          <cell r="E1708">
            <v>18.98</v>
          </cell>
          <cell r="F1708">
            <v>52.6</v>
          </cell>
        </row>
        <row r="1709">
          <cell r="A1709" t="str">
            <v>32.17</v>
          </cell>
          <cell r="B1709" t="str">
            <v>Impermeabilizacao rigida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251.04</v>
          </cell>
          <cell r="F1710">
            <v>671.22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5.02</v>
          </cell>
          <cell r="E1712">
            <v>6.12</v>
          </cell>
          <cell r="F1712">
            <v>11.14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12.24</v>
          </cell>
          <cell r="F1713">
            <v>24.69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6.12</v>
          </cell>
          <cell r="F1714">
            <v>53.63</v>
          </cell>
        </row>
        <row r="1715">
          <cell r="A1715" t="str">
            <v>32.20</v>
          </cell>
          <cell r="B1715" t="str">
            <v>Reparos, conservacoes e complementos - GRUPO 32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E1716">
            <v>58.08</v>
          </cell>
          <cell r="F1716">
            <v>58.08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2.9</v>
          </cell>
          <cell r="F1717">
            <v>6.77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2.9</v>
          </cell>
          <cell r="F1718">
            <v>5.06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2.9</v>
          </cell>
          <cell r="F1719">
            <v>15.89</v>
          </cell>
        </row>
        <row r="1720">
          <cell r="A1720" t="str">
            <v>33</v>
          </cell>
          <cell r="B1720" t="str">
            <v>PINTURA</v>
          </cell>
        </row>
        <row r="1721">
          <cell r="A1721" t="str">
            <v>33.01</v>
          </cell>
          <cell r="B1721" t="str">
            <v>Preparo de base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24.9</v>
          </cell>
          <cell r="F1722">
            <v>31.69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24.9</v>
          </cell>
          <cell r="F1723">
            <v>28.93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6.34</v>
          </cell>
          <cell r="F1724">
            <v>12.03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17.83</v>
          </cell>
          <cell r="F1725">
            <v>41.81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6.81</v>
          </cell>
          <cell r="F1726">
            <v>13.4</v>
          </cell>
        </row>
        <row r="1727">
          <cell r="A1727" t="str">
            <v>33.02</v>
          </cell>
          <cell r="B1727" t="str">
            <v>Massa corrida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8.59</v>
          </cell>
          <cell r="F1728">
            <v>11.07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8.59</v>
          </cell>
          <cell r="F1729">
            <v>13.17</v>
          </cell>
        </row>
        <row r="1730">
          <cell r="A1730" t="str">
            <v>33.03</v>
          </cell>
          <cell r="B1730" t="str">
            <v>Pintura em superficies de concreto / massa / gesso / pedras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18.89</v>
          </cell>
          <cell r="F1731">
            <v>24.2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16.04</v>
          </cell>
          <cell r="F1732">
            <v>23.17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8.92</v>
          </cell>
          <cell r="F1733">
            <v>21.5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15.32</v>
          </cell>
          <cell r="F1734">
            <v>30.42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11.36</v>
          </cell>
          <cell r="F1735">
            <v>19.09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11.36</v>
          </cell>
          <cell r="F1736">
            <v>44.83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</v>
          </cell>
          <cell r="E1737">
            <v>15.32</v>
          </cell>
          <cell r="F1737">
            <v>34.92</v>
          </cell>
        </row>
        <row r="1738">
          <cell r="A1738" t="str">
            <v>33.05</v>
          </cell>
          <cell r="B1738" t="str">
            <v>Pintura em superficies de madeira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11.36</v>
          </cell>
          <cell r="F1739">
            <v>17.98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2.11</v>
          </cell>
          <cell r="F1740">
            <v>4.71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12.82</v>
          </cell>
          <cell r="F1741">
            <v>21.67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1.69</v>
          </cell>
          <cell r="F1742">
            <v>4.03</v>
          </cell>
        </row>
        <row r="1743">
          <cell r="A1743" t="str">
            <v>33.06</v>
          </cell>
          <cell r="B1743" t="str">
            <v>Pintura em pisos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15.32</v>
          </cell>
          <cell r="F1744">
            <v>18.96</v>
          </cell>
        </row>
        <row r="1745">
          <cell r="A1745" t="str">
            <v>33.07</v>
          </cell>
          <cell r="B1745" t="str">
            <v>Pintura em estruturas metalicas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28.53</v>
          </cell>
          <cell r="F1746">
            <v>38.34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</v>
          </cell>
          <cell r="F1747">
            <v>4.19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142.41</v>
          </cell>
          <cell r="F1749">
            <v>214.72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</v>
          </cell>
          <cell r="E1750">
            <v>165</v>
          </cell>
          <cell r="F1750">
            <v>474.91</v>
          </cell>
        </row>
        <row r="1751">
          <cell r="A1751" t="str">
            <v>33.09</v>
          </cell>
          <cell r="B1751" t="str">
            <v>Pintura de sinalizacao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1.16</v>
          </cell>
          <cell r="F1752">
            <v>2.56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2.3</v>
          </cell>
          <cell r="F1753">
            <v>3.13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15.32</v>
          </cell>
          <cell r="F1755">
            <v>21.76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15.32</v>
          </cell>
          <cell r="F1756">
            <v>23.41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</v>
          </cell>
          <cell r="E1757">
            <v>15.32</v>
          </cell>
          <cell r="F1757">
            <v>24.78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15.32</v>
          </cell>
          <cell r="F1758">
            <v>27.06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15.32</v>
          </cell>
          <cell r="F1759">
            <v>24.63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32.1</v>
          </cell>
          <cell r="F1760">
            <v>92.87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15.32</v>
          </cell>
          <cell r="F1761">
            <v>31.57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21.39</v>
          </cell>
          <cell r="F1762">
            <v>34.15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21.39</v>
          </cell>
          <cell r="F1766">
            <v>36.33</v>
          </cell>
        </row>
        <row r="1767">
          <cell r="A1767" t="str">
            <v>33.12</v>
          </cell>
          <cell r="B1767" t="str">
            <v>Pintura em superficie de madeira, inclusive preparo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21.39</v>
          </cell>
          <cell r="F1768">
            <v>36.67</v>
          </cell>
        </row>
        <row r="1769">
          <cell r="A1769" t="str">
            <v>34</v>
          </cell>
          <cell r="B1769" t="str">
            <v>PAISAGISMO E FECHAMENTOS</v>
          </cell>
        </row>
        <row r="1770">
          <cell r="A1770" t="str">
            <v>34.01</v>
          </cell>
          <cell r="B1770" t="str">
            <v>Preparacao de solo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136.7</v>
          </cell>
          <cell r="E1771">
            <v>36.3</v>
          </cell>
          <cell r="F1771">
            <v>173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E1772">
            <v>1.45</v>
          </cell>
          <cell r="F1772">
            <v>1.45</v>
          </cell>
        </row>
        <row r="1773">
          <cell r="A1773" t="str">
            <v>34.02</v>
          </cell>
          <cell r="B1773" t="str">
            <v>Vegetacao rasteira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2.45</v>
          </cell>
          <cell r="F1774">
            <v>11.22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3.67</v>
          </cell>
          <cell r="F1775">
            <v>11.49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4.66</v>
          </cell>
          <cell r="F1776">
            <v>61.59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3.67</v>
          </cell>
          <cell r="F1777">
            <v>19.15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40.73</v>
          </cell>
          <cell r="E1778">
            <v>4.66</v>
          </cell>
          <cell r="F1778">
            <v>45.39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3.67</v>
          </cell>
          <cell r="F1779">
            <v>11.99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4.66</v>
          </cell>
          <cell r="F1780">
            <v>46.83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2.68</v>
          </cell>
          <cell r="F1783">
            <v>45.07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2.68</v>
          </cell>
          <cell r="F1784">
            <v>33.32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2.68</v>
          </cell>
          <cell r="F1785">
            <v>33.93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2.68</v>
          </cell>
          <cell r="F1786">
            <v>46.43</v>
          </cell>
        </row>
        <row r="1787">
          <cell r="A1787" t="str">
            <v>34.04</v>
          </cell>
          <cell r="B1787" t="str">
            <v>arvores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</v>
          </cell>
          <cell r="E1788">
            <v>23.34</v>
          </cell>
          <cell r="F1788">
            <v>90.77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23.34</v>
          </cell>
          <cell r="F1789">
            <v>102.46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23.34</v>
          </cell>
          <cell r="F1790">
            <v>123.55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2.63</v>
          </cell>
          <cell r="F1791">
            <v>196.22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2.63</v>
          </cell>
          <cell r="F1792">
            <v>99.64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23.34</v>
          </cell>
          <cell r="F1793">
            <v>134.95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23.34</v>
          </cell>
          <cell r="F1794">
            <v>283.9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23.34</v>
          </cell>
          <cell r="F1795">
            <v>67.89</v>
          </cell>
        </row>
        <row r="1796">
          <cell r="A1796" t="str">
            <v>34.05</v>
          </cell>
          <cell r="B1796" t="str">
            <v>Cercas e fechamentos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23.34</v>
          </cell>
          <cell r="F1797">
            <v>51.68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23.34</v>
          </cell>
          <cell r="F1798">
            <v>61.34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23.34</v>
          </cell>
          <cell r="F1799">
            <v>66.98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37.66</v>
          </cell>
          <cell r="F1800">
            <v>205.86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48.43</v>
          </cell>
          <cell r="F1806">
            <v>478.93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72.29</v>
          </cell>
          <cell r="F1808">
            <v>2020.81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72.29</v>
          </cell>
          <cell r="F1809">
            <v>1539.25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581.3</v>
          </cell>
          <cell r="E1810">
            <v>28.64</v>
          </cell>
          <cell r="F1810">
            <v>609.94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24.5</v>
          </cell>
          <cell r="F1811">
            <v>829.58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58.25</v>
          </cell>
          <cell r="F1812">
            <v>1859.82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134.67</v>
          </cell>
          <cell r="E1813">
            <v>72.14</v>
          </cell>
          <cell r="F1813">
            <v>206.81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37.71</v>
          </cell>
          <cell r="F1814">
            <v>169.31</v>
          </cell>
        </row>
        <row r="1815">
          <cell r="A1815" t="str">
            <v>34.13</v>
          </cell>
          <cell r="B1815" t="str">
            <v>Corte, recorte e remocao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115.16</v>
          </cell>
          <cell r="F1816">
            <v>236.35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143.2</v>
          </cell>
          <cell r="F1817">
            <v>653.64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258.36</v>
          </cell>
          <cell r="F1818">
            <v>1777.58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</v>
          </cell>
          <cell r="E1819">
            <v>692.96</v>
          </cell>
          <cell r="F1819">
            <v>2807.74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1385.92</v>
          </cell>
          <cell r="F1820">
            <v>5479.12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1614.24</v>
          </cell>
          <cell r="F1821">
            <v>7628.18</v>
          </cell>
        </row>
        <row r="1822">
          <cell r="A1822" t="str">
            <v>34.20</v>
          </cell>
          <cell r="B1822" t="str">
            <v>Reparos, conservacoes e complementos - GRUPO 34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5.78</v>
          </cell>
          <cell r="F1823">
            <v>15.36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75.32</v>
          </cell>
          <cell r="E1824">
            <v>7.96</v>
          </cell>
          <cell r="F1824">
            <v>83.28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12.06</v>
          </cell>
          <cell r="F1826">
            <v>13.98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16.16</v>
          </cell>
          <cell r="F1827">
            <v>18.15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131.61</v>
          </cell>
          <cell r="F1828">
            <v>623.8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16.08</v>
          </cell>
          <cell r="F1829">
            <v>844.27</v>
          </cell>
        </row>
        <row r="1830">
          <cell r="A1830" t="str">
            <v>35</v>
          </cell>
          <cell r="B1830" t="str">
            <v>PLAYGROUND E EQUIPAMENTO RECREATIVO</v>
          </cell>
        </row>
        <row r="1831">
          <cell r="A1831" t="str">
            <v>35.01</v>
          </cell>
          <cell r="B1831" t="str">
            <v>Quadra e equipamento de esportes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4.83</v>
          </cell>
          <cell r="F1832">
            <v>54.8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115.77</v>
          </cell>
          <cell r="F1833">
            <v>1805.86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1458.37</v>
          </cell>
          <cell r="F1834">
            <v>3637.98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115.77</v>
          </cell>
          <cell r="F1835">
            <v>1772.35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23.85</v>
          </cell>
          <cell r="F1836">
            <v>153.16</v>
          </cell>
        </row>
        <row r="1837">
          <cell r="A1837" t="str">
            <v>35.03</v>
          </cell>
          <cell r="B1837" t="str">
            <v>Abrigo, guarita e quiosque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70.19</v>
          </cell>
          <cell r="F1838">
            <v>3724.82</v>
          </cell>
        </row>
        <row r="1839">
          <cell r="A1839" t="str">
            <v>35.04</v>
          </cell>
          <cell r="B1839" t="str">
            <v>Bancos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</v>
          </cell>
          <cell r="E1840">
            <v>69.82</v>
          </cell>
          <cell r="F1840">
            <v>207.15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15.56</v>
          </cell>
          <cell r="F1841">
            <v>464.63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43.52</v>
          </cell>
          <cell r="F1842">
            <v>251.54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21.87</v>
          </cell>
          <cell r="F1843">
            <v>517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32.81</v>
          </cell>
          <cell r="F1844">
            <v>761.3</v>
          </cell>
        </row>
        <row r="1845">
          <cell r="A1845" t="str">
            <v>35.05</v>
          </cell>
          <cell r="B1845" t="str">
            <v>Equipamento recreativo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154.37</v>
          </cell>
          <cell r="F1846">
            <v>4503.3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154.37</v>
          </cell>
          <cell r="F1847">
            <v>1505.48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154.37</v>
          </cell>
          <cell r="F1848">
            <v>1158.76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154.37</v>
          </cell>
          <cell r="F1849">
            <v>1608.85</v>
          </cell>
        </row>
        <row r="1850">
          <cell r="A1850" t="str">
            <v>35.07</v>
          </cell>
          <cell r="B1850" t="str">
            <v>Mastro para bandeiras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245.49</v>
          </cell>
          <cell r="F1851">
            <v>5604.91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245.49</v>
          </cell>
          <cell r="F1852">
            <v>9639.43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36.26</v>
          </cell>
          <cell r="F1853">
            <v>3146.04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36.26</v>
          </cell>
          <cell r="F1854">
            <v>1801.25</v>
          </cell>
        </row>
        <row r="1855">
          <cell r="A1855" t="str">
            <v>35.20</v>
          </cell>
          <cell r="B1855" t="str">
            <v>Reparos, conservacoes e complementos - GRUPO 35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24.12</v>
          </cell>
          <cell r="F1857">
            <v>1145.67</v>
          </cell>
        </row>
        <row r="1858">
          <cell r="A1858" t="str">
            <v>36</v>
          </cell>
          <cell r="B1858" t="str">
            <v>ENTRADA DE ENERGIA ELETRICA E TELEFONIA</v>
          </cell>
        </row>
        <row r="1859">
          <cell r="A1859" t="str">
            <v>36.01</v>
          </cell>
          <cell r="B1859" t="str">
            <v>Entrada de energia - componentes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193.6</v>
          </cell>
          <cell r="F1860">
            <v>142044.32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193.6</v>
          </cell>
          <cell r="F1861">
            <v>121561.03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387.2</v>
          </cell>
          <cell r="F1862">
            <v>130003.83</v>
          </cell>
        </row>
        <row r="1863">
          <cell r="A1863" t="str">
            <v>36.03</v>
          </cell>
          <cell r="B1863" t="str">
            <v>Caixas de entrada / medicao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125.84</v>
          </cell>
          <cell r="F1864">
            <v>294.25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125.84</v>
          </cell>
          <cell r="F1865">
            <v>405.4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145.56</v>
          </cell>
          <cell r="F1866">
            <v>1172.57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2594.47</v>
          </cell>
          <cell r="E1867">
            <v>145.56</v>
          </cell>
          <cell r="F1867">
            <v>2740.03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145.56</v>
          </cell>
          <cell r="F1868">
            <v>1809.25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</v>
          </cell>
          <cell r="E1869">
            <v>109.17</v>
          </cell>
          <cell r="F1869">
            <v>732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151.3</v>
          </cell>
          <cell r="F1870">
            <v>2755.44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145.56</v>
          </cell>
          <cell r="F1871">
            <v>1097.39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72.78</v>
          </cell>
          <cell r="F1872">
            <v>195.52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125.84</v>
          </cell>
          <cell r="F1873">
            <v>363.69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145.56</v>
          </cell>
          <cell r="F1874">
            <v>870.46</v>
          </cell>
        </row>
        <row r="1875">
          <cell r="A1875" t="str">
            <v>36.04</v>
          </cell>
          <cell r="B1875" t="str">
            <v>Suporte (Braquet)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10.92</v>
          </cell>
          <cell r="F1876">
            <v>36.24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10.92</v>
          </cell>
          <cell r="F1877">
            <v>44.89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10.92</v>
          </cell>
          <cell r="F1878">
            <v>71.21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79.24</v>
          </cell>
          <cell r="E1879">
            <v>10.92</v>
          </cell>
          <cell r="F1879">
            <v>90.16</v>
          </cell>
        </row>
        <row r="1880">
          <cell r="A1880" t="str">
            <v>36.05</v>
          </cell>
          <cell r="B1880" t="str">
            <v>Isoladores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7.27</v>
          </cell>
          <cell r="F1881">
            <v>41.34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7.27</v>
          </cell>
          <cell r="F1882">
            <v>86.16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27.29</v>
          </cell>
          <cell r="F1883">
            <v>78.06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7.27</v>
          </cell>
          <cell r="F1884">
            <v>119.44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7.27</v>
          </cell>
          <cell r="F1885">
            <v>164.96</v>
          </cell>
        </row>
        <row r="1886">
          <cell r="A1886" t="str">
            <v>36.06</v>
          </cell>
          <cell r="B1886" t="str">
            <v>Muflas e terminais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18.2</v>
          </cell>
          <cell r="F1887">
            <v>528.5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18.2</v>
          </cell>
          <cell r="F1888">
            <v>482.1</v>
          </cell>
        </row>
        <row r="1889">
          <cell r="A1889" t="str">
            <v>36.07</v>
          </cell>
          <cell r="B1889" t="str">
            <v>Para-raios de media tensao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16.97</v>
          </cell>
          <cell r="F1890">
            <v>201.41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16.97</v>
          </cell>
          <cell r="F1891">
            <v>208.39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16.97</v>
          </cell>
          <cell r="F1892">
            <v>192.51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16.97</v>
          </cell>
          <cell r="F1893">
            <v>191.2</v>
          </cell>
        </row>
        <row r="1894">
          <cell r="A1894" t="str">
            <v>36.08</v>
          </cell>
          <cell r="B1894" t="str">
            <v>Gerador e grupo gerador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1402.52</v>
          </cell>
          <cell r="F1895">
            <v>191343.02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1402.52</v>
          </cell>
          <cell r="F1896">
            <v>234693.47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1402.52</v>
          </cell>
          <cell r="F1897">
            <v>84836.11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1402.52</v>
          </cell>
          <cell r="F1898">
            <v>119272.71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749.3</v>
          </cell>
          <cell r="F1899">
            <v>85375.26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1402.52</v>
          </cell>
          <cell r="F1900">
            <v>148450.08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1552.38</v>
          </cell>
          <cell r="F1901">
            <v>331049.57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1402.52</v>
          </cell>
          <cell r="F1902">
            <v>146308.61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1549.52</v>
          </cell>
          <cell r="F1903">
            <v>342552.3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273152.91</v>
          </cell>
          <cell r="E1904">
            <v>1552.38</v>
          </cell>
          <cell r="F1904">
            <v>274705.29</v>
          </cell>
        </row>
        <row r="1905">
          <cell r="A1905" t="str">
            <v>36.09</v>
          </cell>
          <cell r="B1905" t="str">
            <v>Transformador de entrada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749.3</v>
          </cell>
          <cell r="F1906">
            <v>27347.26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749.3</v>
          </cell>
          <cell r="F1907">
            <v>20184.53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1198.88</v>
          </cell>
          <cell r="F1908">
            <v>54236.68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1198.88</v>
          </cell>
          <cell r="F1909">
            <v>99290.42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4311.19</v>
          </cell>
          <cell r="E1910">
            <v>299.72</v>
          </cell>
          <cell r="F1910">
            <v>4610.91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299.72</v>
          </cell>
          <cell r="F1911">
            <v>5011.52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749.3</v>
          </cell>
          <cell r="F1912">
            <v>18015.44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749.3</v>
          </cell>
          <cell r="F1913">
            <v>28744.19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749.3</v>
          </cell>
          <cell r="F1914">
            <v>16037.62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1198.88</v>
          </cell>
          <cell r="F1915">
            <v>68219.19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299.72</v>
          </cell>
          <cell r="F1916">
            <v>14742.65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</v>
          </cell>
          <cell r="E1917">
            <v>1198.88</v>
          </cell>
          <cell r="F1917">
            <v>50513.28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1198.88</v>
          </cell>
          <cell r="F1918">
            <v>66318.26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1198.88</v>
          </cell>
          <cell r="F1919">
            <v>86065.26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749.3</v>
          </cell>
          <cell r="F1920">
            <v>53971.69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749.3</v>
          </cell>
          <cell r="F1921">
            <v>24281.01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1198.88</v>
          </cell>
          <cell r="F1922">
            <v>107162.05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27678.8</v>
          </cell>
          <cell r="E1923">
            <v>749.3</v>
          </cell>
          <cell r="F1923">
            <v>28428.1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</v>
          </cell>
          <cell r="E1924">
            <v>749.3</v>
          </cell>
          <cell r="F1924">
            <v>35084.66</v>
          </cell>
        </row>
        <row r="1925">
          <cell r="A1925" t="str">
            <v>36.20</v>
          </cell>
          <cell r="B1925" t="str">
            <v>Reparos, conservacoes e complementos - GRUPO 36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14.56</v>
          </cell>
          <cell r="F1926">
            <v>90.39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7.27</v>
          </cell>
          <cell r="F1927">
            <v>53.87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48.04</v>
          </cell>
          <cell r="F1928">
            <v>1388.32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7.27</v>
          </cell>
          <cell r="F1929">
            <v>32.7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5.46</v>
          </cell>
          <cell r="F1930">
            <v>8.76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7.27</v>
          </cell>
          <cell r="F1931">
            <v>28.85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586.81</v>
          </cell>
          <cell r="E1932">
            <v>0.73</v>
          </cell>
          <cell r="F1932">
            <v>587.54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18.2</v>
          </cell>
          <cell r="F1933">
            <v>433.43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18.2</v>
          </cell>
          <cell r="F1934">
            <v>315.46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101.82</v>
          </cell>
          <cell r="F1935">
            <v>344.54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0.73</v>
          </cell>
          <cell r="F1936">
            <v>527.82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36.39</v>
          </cell>
          <cell r="F1937">
            <v>59.11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0.73</v>
          </cell>
          <cell r="F1938">
            <v>483.92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E1939">
            <v>203.64</v>
          </cell>
          <cell r="F1939">
            <v>203.64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0.58</v>
          </cell>
          <cell r="F1940">
            <v>19.03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0.87</v>
          </cell>
          <cell r="F1941">
            <v>19.32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7.26</v>
          </cell>
          <cell r="F1942">
            <v>527.01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7.26</v>
          </cell>
          <cell r="F1943">
            <v>655.26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0.73</v>
          </cell>
          <cell r="F1944">
            <v>39.4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50.91</v>
          </cell>
          <cell r="F1945">
            <v>65.96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0.73</v>
          </cell>
          <cell r="F1946">
            <v>72.1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101.82</v>
          </cell>
          <cell r="F1947">
            <v>283.1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0.73</v>
          </cell>
          <cell r="F1948">
            <v>342.5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</v>
          </cell>
          <cell r="E1949">
            <v>101.82</v>
          </cell>
          <cell r="F1949">
            <v>636.14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36.39</v>
          </cell>
          <cell r="F1950">
            <v>2290.55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36.39</v>
          </cell>
          <cell r="F1951">
            <v>3414.48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36.39</v>
          </cell>
          <cell r="F1952">
            <v>4400.71</v>
          </cell>
        </row>
        <row r="1953">
          <cell r="A1953" t="str">
            <v>37</v>
          </cell>
          <cell r="B1953" t="str">
            <v>QUADRO E PAINEL PARA ENERGIA ELETRICA E TELEFONIA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</v>
          </cell>
          <cell r="E1955">
            <v>62.12</v>
          </cell>
          <cell r="F1955">
            <v>101.71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86.75</v>
          </cell>
          <cell r="F1956">
            <v>167.88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</v>
          </cell>
          <cell r="E1957">
            <v>111.37</v>
          </cell>
          <cell r="F1957">
            <v>255.23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138.19</v>
          </cell>
          <cell r="F1958">
            <v>548.73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185.26</v>
          </cell>
          <cell r="F1959">
            <v>1027.58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73.96</v>
          </cell>
          <cell r="E1961">
            <v>54.59</v>
          </cell>
          <cell r="F1961">
            <v>128.55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72.78</v>
          </cell>
          <cell r="F1962">
            <v>239.77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</v>
          </cell>
          <cell r="E1963">
            <v>90.98</v>
          </cell>
          <cell r="F1963">
            <v>353.27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109.17</v>
          </cell>
          <cell r="F1964">
            <v>527.46</v>
          </cell>
        </row>
        <row r="1965">
          <cell r="A1965" t="str">
            <v>37.03</v>
          </cell>
          <cell r="B1965" t="str">
            <v>Quadro distribuicao de luz e forca de embutir universal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108.06</v>
          </cell>
          <cell r="F1966">
            <v>598.26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108.06</v>
          </cell>
          <cell r="F1967">
            <v>591.58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135.08</v>
          </cell>
          <cell r="F1968">
            <v>740.46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135.08</v>
          </cell>
          <cell r="F1969">
            <v>772.31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162.09</v>
          </cell>
          <cell r="F1970">
            <v>1279.12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162.09</v>
          </cell>
          <cell r="F1971">
            <v>1544.16</v>
          </cell>
        </row>
        <row r="1972">
          <cell r="A1972" t="str">
            <v>37.04</v>
          </cell>
          <cell r="B1972" t="str">
            <v>Quadro distribuicao de luz e forca de sobrepor universal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81.05</v>
          </cell>
          <cell r="F1973">
            <v>643.94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651.68</v>
          </cell>
          <cell r="E1974">
            <v>81.05</v>
          </cell>
          <cell r="F1974">
            <v>732.73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108.06</v>
          </cell>
          <cell r="F1975">
            <v>860.75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108.06</v>
          </cell>
          <cell r="F1976">
            <v>920.05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135.08</v>
          </cell>
          <cell r="F1977">
            <v>1300.28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135.08</v>
          </cell>
          <cell r="F1978">
            <v>1929.82</v>
          </cell>
        </row>
        <row r="1979">
          <cell r="A1979" t="str">
            <v>37.06</v>
          </cell>
          <cell r="B1979" t="str">
            <v>Painel autoportante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96.8</v>
          </cell>
          <cell r="F1980">
            <v>4492.01</v>
          </cell>
        </row>
        <row r="1981">
          <cell r="A1981" t="str">
            <v>37.10</v>
          </cell>
          <cell r="B1981" t="str">
            <v>Barramentos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6.56</v>
          </cell>
          <cell r="F1982">
            <v>115.35</v>
          </cell>
        </row>
        <row r="1983">
          <cell r="A1983" t="str">
            <v>37.11</v>
          </cell>
          <cell r="B1983" t="str">
            <v>Bases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10.92</v>
          </cell>
          <cell r="F1984">
            <v>37.53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18.2</v>
          </cell>
          <cell r="F1985">
            <v>61.69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36.39</v>
          </cell>
          <cell r="F1986">
            <v>87.96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36.39</v>
          </cell>
          <cell r="F1987">
            <v>201.08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36.39</v>
          </cell>
          <cell r="F1988">
            <v>270.5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43.66</v>
          </cell>
          <cell r="F1989">
            <v>896.87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43.66</v>
          </cell>
          <cell r="F1990">
            <v>367.05</v>
          </cell>
        </row>
        <row r="1991">
          <cell r="A1991" t="str">
            <v>37.12</v>
          </cell>
          <cell r="B1991" t="str">
            <v>Fusiveis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7.27</v>
          </cell>
          <cell r="F1992">
            <v>30.12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7.27</v>
          </cell>
          <cell r="F1993">
            <v>63.21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7.27</v>
          </cell>
          <cell r="F1994">
            <v>83.29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7.27</v>
          </cell>
          <cell r="F1995">
            <v>118.19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7.27</v>
          </cell>
          <cell r="F1996">
            <v>154.53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309.34</v>
          </cell>
          <cell r="E1997">
            <v>7.27</v>
          </cell>
          <cell r="F1997">
            <v>316.61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7.27</v>
          </cell>
          <cell r="F1998">
            <v>14.69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7.27</v>
          </cell>
          <cell r="F1999">
            <v>16.21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1.82</v>
          </cell>
          <cell r="F2000">
            <v>37.17</v>
          </cell>
        </row>
        <row r="2001">
          <cell r="A2001" t="str">
            <v>37.13</v>
          </cell>
          <cell r="B2001" t="str">
            <v>Disjuntores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227.66</v>
          </cell>
          <cell r="F2002">
            <v>15187.7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203.64</v>
          </cell>
          <cell r="F2003">
            <v>30146.78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300.99</v>
          </cell>
          <cell r="F2004">
            <v>32081.86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36.39</v>
          </cell>
          <cell r="F2005">
            <v>68070.06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36.39</v>
          </cell>
          <cell r="F2006">
            <v>120587.91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10.92</v>
          </cell>
          <cell r="F2007">
            <v>28.24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10.92</v>
          </cell>
          <cell r="F2008">
            <v>41.64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21.83</v>
          </cell>
          <cell r="F2009">
            <v>124.04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21.83</v>
          </cell>
          <cell r="F2010">
            <v>172.05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32.75</v>
          </cell>
          <cell r="F2011">
            <v>156.72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32.75</v>
          </cell>
          <cell r="F2012">
            <v>160.79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36.39</v>
          </cell>
          <cell r="F2013">
            <v>477.24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36.39</v>
          </cell>
          <cell r="F2014">
            <v>667.03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</v>
          </cell>
          <cell r="E2015">
            <v>72.78</v>
          </cell>
          <cell r="F2015">
            <v>2647.79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72.78</v>
          </cell>
          <cell r="F2016">
            <v>4141.26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72.78</v>
          </cell>
          <cell r="F2017">
            <v>6765.98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72.78</v>
          </cell>
          <cell r="F2018">
            <v>10196.72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72.78</v>
          </cell>
          <cell r="F2019">
            <v>11297.07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72.78</v>
          </cell>
          <cell r="F2020">
            <v>16138.59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7.27</v>
          </cell>
          <cell r="F2021">
            <v>19.37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7.27</v>
          </cell>
          <cell r="F2022">
            <v>22.37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7.27</v>
          </cell>
          <cell r="F2023">
            <v>53.61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7.27</v>
          </cell>
          <cell r="F2024">
            <v>56.1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7.27</v>
          </cell>
          <cell r="F2025">
            <v>61.41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7.27</v>
          </cell>
          <cell r="F2026">
            <v>149.3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65.99</v>
          </cell>
          <cell r="E2027">
            <v>7.27</v>
          </cell>
          <cell r="F2027">
            <v>73.26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7.27</v>
          </cell>
          <cell r="F2028">
            <v>74.46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7.27</v>
          </cell>
          <cell r="F2029">
            <v>83.83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7.27</v>
          </cell>
          <cell r="F2030">
            <v>1589.89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37851.02</v>
          </cell>
          <cell r="E2031">
            <v>72.78</v>
          </cell>
          <cell r="F2031">
            <v>37923.8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72.78</v>
          </cell>
          <cell r="F2032">
            <v>58094.05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36.39</v>
          </cell>
          <cell r="F2033">
            <v>391344.55</v>
          </cell>
        </row>
        <row r="2034">
          <cell r="A2034" t="str">
            <v>37.14</v>
          </cell>
          <cell r="B2034" t="str">
            <v>Chave de baixa tensao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36.39</v>
          </cell>
          <cell r="F2035">
            <v>3116.78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29.12</v>
          </cell>
          <cell r="F2036">
            <v>1748.33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29.12</v>
          </cell>
          <cell r="F2037">
            <v>1344.68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36.39</v>
          </cell>
          <cell r="F2038">
            <v>2033.64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43.66</v>
          </cell>
          <cell r="F2039">
            <v>2088.51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54.59</v>
          </cell>
          <cell r="F2040">
            <v>4580.91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9052.97</v>
          </cell>
          <cell r="E2041">
            <v>54.59</v>
          </cell>
          <cell r="F2041">
            <v>9107.56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29.12</v>
          </cell>
          <cell r="F2042">
            <v>1203.45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29.12</v>
          </cell>
          <cell r="F2043">
            <v>1764.67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29.12</v>
          </cell>
          <cell r="F2044">
            <v>3685.35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</v>
          </cell>
          <cell r="E2045">
            <v>36.39</v>
          </cell>
          <cell r="F2045">
            <v>4405.66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43.66</v>
          </cell>
          <cell r="F2046">
            <v>8446.91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</v>
          </cell>
          <cell r="E2047">
            <v>29.12</v>
          </cell>
          <cell r="F2047">
            <v>336.84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29.12</v>
          </cell>
          <cell r="F2048">
            <v>561.65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36.39</v>
          </cell>
          <cell r="F2049">
            <v>882.89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43.66</v>
          </cell>
          <cell r="F2050">
            <v>1707.87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43.66</v>
          </cell>
          <cell r="F2051">
            <v>5211.88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54.59</v>
          </cell>
          <cell r="F2052">
            <v>6938.94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</v>
          </cell>
          <cell r="E2053">
            <v>65.51</v>
          </cell>
          <cell r="F2053">
            <v>10452.55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9767.3</v>
          </cell>
          <cell r="E2054">
            <v>84.43</v>
          </cell>
          <cell r="F2054">
            <v>9851.73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7.27</v>
          </cell>
          <cell r="F2055">
            <v>71.99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29.12</v>
          </cell>
          <cell r="F2056">
            <v>750.34</v>
          </cell>
        </row>
        <row r="2057">
          <cell r="A2057" t="str">
            <v>37.15</v>
          </cell>
          <cell r="B2057" t="str">
            <v>Chave de media tensao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176.75</v>
          </cell>
          <cell r="F2058">
            <v>2482.46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176.75</v>
          </cell>
          <cell r="F2059">
            <v>1812.14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65.32</v>
          </cell>
          <cell r="F2060">
            <v>325.02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65.32</v>
          </cell>
          <cell r="F2061">
            <v>514.55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65.32</v>
          </cell>
          <cell r="F2062">
            <v>341.06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176.75</v>
          </cell>
          <cell r="F2063">
            <v>1540.64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176.75</v>
          </cell>
          <cell r="F2064">
            <v>1757.27</v>
          </cell>
        </row>
        <row r="2065">
          <cell r="A2065" t="str">
            <v>37.16</v>
          </cell>
          <cell r="B2065" t="str">
            <v>Bus-way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0.45</v>
          </cell>
          <cell r="F2066">
            <v>222.99</v>
          </cell>
        </row>
        <row r="2067">
          <cell r="A2067" t="str">
            <v>37.17</v>
          </cell>
          <cell r="B2067" t="str">
            <v>Dispositivo DR ou interruptor de corrente de fuga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9.1</v>
          </cell>
          <cell r="F2068">
            <v>222.13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9.1</v>
          </cell>
          <cell r="F2069">
            <v>227.98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9.1</v>
          </cell>
          <cell r="F2070">
            <v>257.32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</v>
          </cell>
          <cell r="E2071">
            <v>9.1</v>
          </cell>
          <cell r="F2071">
            <v>284.95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9.1</v>
          </cell>
          <cell r="F2072">
            <v>336.17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9.1</v>
          </cell>
          <cell r="F2073">
            <v>401.41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9.1</v>
          </cell>
          <cell r="F2074">
            <v>481.84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9.1</v>
          </cell>
          <cell r="F2075">
            <v>2120.04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9.1</v>
          </cell>
          <cell r="F2076">
            <v>300.16</v>
          </cell>
        </row>
        <row r="2077">
          <cell r="A2077" t="str">
            <v>37.18</v>
          </cell>
          <cell r="B2077" t="str">
            <v>Transformador de Potencial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55.14</v>
          </cell>
          <cell r="F2078">
            <v>2988.35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55.14</v>
          </cell>
          <cell r="F2079">
            <v>3966.91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2431.49</v>
          </cell>
          <cell r="E2080">
            <v>55.14</v>
          </cell>
          <cell r="F2080">
            <v>2486.63</v>
          </cell>
        </row>
        <row r="2081">
          <cell r="A2081" t="str">
            <v>37.19</v>
          </cell>
          <cell r="B2081" t="str">
            <v>Transformador de corrente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</v>
          </cell>
          <cell r="E2082">
            <v>55.14</v>
          </cell>
          <cell r="F2082">
            <v>358.11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55.14</v>
          </cell>
          <cell r="F2083">
            <v>257.39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55.14</v>
          </cell>
          <cell r="F2084">
            <v>537.9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55.14</v>
          </cell>
          <cell r="F2085">
            <v>250.64</v>
          </cell>
        </row>
        <row r="2086">
          <cell r="A2086" t="str">
            <v>37.20</v>
          </cell>
          <cell r="B2086" t="str">
            <v>Reparos, conservacoes e complementos - GRUPO 37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5.46</v>
          </cell>
          <cell r="F2087">
            <v>32.15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1.82</v>
          </cell>
          <cell r="F2088">
            <v>30.91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5.46</v>
          </cell>
          <cell r="F2089">
            <v>25.64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E2090">
            <v>18.2</v>
          </cell>
          <cell r="F2090">
            <v>18.2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E2091">
            <v>25.46</v>
          </cell>
          <cell r="F2091">
            <v>25.46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E2092">
            <v>50.91</v>
          </cell>
          <cell r="F2092">
            <v>50.91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1.45</v>
          </cell>
          <cell r="F2093">
            <v>938.62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3.63</v>
          </cell>
          <cell r="F2094">
            <v>156.67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25.46</v>
          </cell>
          <cell r="F2095">
            <v>526.39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40.73</v>
          </cell>
          <cell r="F2096">
            <v>6705.79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40.73</v>
          </cell>
          <cell r="F2097">
            <v>14522.87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40.73</v>
          </cell>
          <cell r="F2098">
            <v>26492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526.8</v>
          </cell>
          <cell r="E2099">
            <v>18.2</v>
          </cell>
          <cell r="F2099">
            <v>545</v>
          </cell>
        </row>
        <row r="2100">
          <cell r="A2100" t="str">
            <v>37.21</v>
          </cell>
          <cell r="B2100" t="str">
            <v>Capacitor de potencia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18.2</v>
          </cell>
          <cell r="F2101">
            <v>913.84</v>
          </cell>
        </row>
        <row r="2102">
          <cell r="A2102" t="str">
            <v>37.22</v>
          </cell>
          <cell r="B2102" t="str">
            <v>Transformador de comando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55.14</v>
          </cell>
          <cell r="F2103">
            <v>438.64</v>
          </cell>
        </row>
        <row r="2104">
          <cell r="A2104" t="str">
            <v>37.24</v>
          </cell>
          <cell r="B2104" t="str">
            <v>Supressor de surto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20.85</v>
          </cell>
          <cell r="F2105">
            <v>72.39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20.85</v>
          </cell>
          <cell r="F2106">
            <v>202.9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</v>
          </cell>
          <cell r="E2107">
            <v>23.3</v>
          </cell>
          <cell r="F2107">
            <v>678.62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23.3</v>
          </cell>
          <cell r="F2108">
            <v>7464.55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23.3</v>
          </cell>
          <cell r="F2109">
            <v>2672.69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23.3</v>
          </cell>
          <cell r="F2110">
            <v>907.19</v>
          </cell>
        </row>
        <row r="2111">
          <cell r="A2111" t="str">
            <v>37.25</v>
          </cell>
          <cell r="B2111" t="str">
            <v>Disjuntores.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60.41</v>
          </cell>
          <cell r="F2112">
            <v>586.29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60.41</v>
          </cell>
          <cell r="F2113">
            <v>549.33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60.41</v>
          </cell>
          <cell r="F2114">
            <v>590.14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60.41</v>
          </cell>
          <cell r="F2115">
            <v>496.57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60.41</v>
          </cell>
          <cell r="F2116">
            <v>728.75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84.43</v>
          </cell>
          <cell r="F2117">
            <v>31131.59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</row>
        <row r="2119">
          <cell r="A2119" t="str">
            <v>38.01</v>
          </cell>
          <cell r="B2119" t="str">
            <v>Eletroduto em PVC rigido roscavel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18.2</v>
          </cell>
          <cell r="F2120">
            <v>24.75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21.83</v>
          </cell>
          <cell r="F2121">
            <v>31.72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25.47</v>
          </cell>
          <cell r="F2122">
            <v>39.94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</v>
          </cell>
          <cell r="E2123">
            <v>29.12</v>
          </cell>
          <cell r="F2123">
            <v>45.72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32.75</v>
          </cell>
          <cell r="F2124">
            <v>54.51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36.39</v>
          </cell>
          <cell r="F2125">
            <v>71.36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40.03</v>
          </cell>
          <cell r="F2126">
            <v>85.98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</v>
          </cell>
          <cell r="E2127">
            <v>47.31</v>
          </cell>
          <cell r="F2127">
            <v>120.71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9.53</v>
          </cell>
          <cell r="E2129">
            <v>21.83</v>
          </cell>
          <cell r="F2129">
            <v>31.36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25.47</v>
          </cell>
          <cell r="F2130">
            <v>37.72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29.12</v>
          </cell>
          <cell r="F2131">
            <v>49.73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32.75</v>
          </cell>
          <cell r="F2132">
            <v>56.47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36.39</v>
          </cell>
          <cell r="F2133">
            <v>65.54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43.66</v>
          </cell>
          <cell r="F2134">
            <v>90.9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54.59</v>
          </cell>
          <cell r="F2135">
            <v>116.13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65.51</v>
          </cell>
          <cell r="F2136">
            <v>156.58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21.83</v>
          </cell>
          <cell r="F2138">
            <v>44.91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25.47</v>
          </cell>
          <cell r="F2139">
            <v>54.72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29.12</v>
          </cell>
          <cell r="F2140">
            <v>72.98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32.75</v>
          </cell>
          <cell r="F2141">
            <v>85.99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36.39</v>
          </cell>
          <cell r="F2142">
            <v>104.31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43.66</v>
          </cell>
          <cell r="F2143">
            <v>140.94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</v>
          </cell>
          <cell r="E2144">
            <v>54.59</v>
          </cell>
          <cell r="F2144">
            <v>185.36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65.51</v>
          </cell>
          <cell r="F2145">
            <v>199.95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18.2</v>
          </cell>
          <cell r="F2147">
            <v>39.19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21.83</v>
          </cell>
          <cell r="F2148">
            <v>49.09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34.3</v>
          </cell>
          <cell r="E2149">
            <v>25.47</v>
          </cell>
          <cell r="F2149">
            <v>59.77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29.12</v>
          </cell>
          <cell r="F2150">
            <v>79.63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32.75</v>
          </cell>
          <cell r="F2151">
            <v>89.99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36.39</v>
          </cell>
          <cell r="F2152">
            <v>112.94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43.66</v>
          </cell>
          <cell r="F2153">
            <v>161.79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</v>
          </cell>
          <cell r="E2154">
            <v>54.59</v>
          </cell>
          <cell r="F2154">
            <v>196.17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65.51</v>
          </cell>
          <cell r="F2155">
            <v>253.89</v>
          </cell>
        </row>
        <row r="2156">
          <cell r="A2156" t="str">
            <v>38.07</v>
          </cell>
          <cell r="B2156" t="str">
            <v>Canaleta, perfilado e acessorios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8.78</v>
          </cell>
          <cell r="E2157">
            <v>9.1</v>
          </cell>
          <cell r="F2157">
            <v>17.88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1.82</v>
          </cell>
          <cell r="F2158">
            <v>8.28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1.15</v>
          </cell>
          <cell r="E2159">
            <v>5.46</v>
          </cell>
          <cell r="F2159">
            <v>6.61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6.55</v>
          </cell>
          <cell r="F2160">
            <v>9.54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6.55</v>
          </cell>
          <cell r="F2161">
            <v>8.57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2.51</v>
          </cell>
          <cell r="E2162">
            <v>5.46</v>
          </cell>
          <cell r="F2162">
            <v>7.97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10.92</v>
          </cell>
          <cell r="F2163">
            <v>16.27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5.09</v>
          </cell>
          <cell r="F2164">
            <v>13.78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5.09</v>
          </cell>
          <cell r="F2165">
            <v>10.39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5.09</v>
          </cell>
          <cell r="F2166">
            <v>13.45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9.1</v>
          </cell>
          <cell r="F2167">
            <v>53.98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9.1</v>
          </cell>
          <cell r="F2168">
            <v>90.85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9.1</v>
          </cell>
          <cell r="F2169">
            <v>54.15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65.21</v>
          </cell>
          <cell r="E2170">
            <v>10.92</v>
          </cell>
          <cell r="F2170">
            <v>76.13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12.73</v>
          </cell>
          <cell r="F2171">
            <v>113.45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14.56</v>
          </cell>
          <cell r="F2172">
            <v>139.96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9.95</v>
          </cell>
          <cell r="E2173">
            <v>1.45</v>
          </cell>
          <cell r="F2173">
            <v>11.4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1.45</v>
          </cell>
          <cell r="F2174">
            <v>12.67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1.45</v>
          </cell>
          <cell r="F2175">
            <v>12.19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3.64</v>
          </cell>
          <cell r="F2176">
            <v>14.05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9.87</v>
          </cell>
          <cell r="E2177">
            <v>3.64</v>
          </cell>
          <cell r="F2177">
            <v>13.51</v>
          </cell>
        </row>
        <row r="2178">
          <cell r="A2178" t="str">
            <v>38.10</v>
          </cell>
          <cell r="B2178" t="str">
            <v>Duto fechado de piso e acessorios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10.92</v>
          </cell>
          <cell r="F2179">
            <v>62.16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</v>
          </cell>
          <cell r="E2180">
            <v>10.92</v>
          </cell>
          <cell r="F2180">
            <v>76.35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11.28</v>
          </cell>
          <cell r="F2181">
            <v>59.04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21.83</v>
          </cell>
          <cell r="F2182">
            <v>157.21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21.83</v>
          </cell>
          <cell r="F2183">
            <v>251.77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6.91</v>
          </cell>
          <cell r="F2184">
            <v>185.56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6.91</v>
          </cell>
          <cell r="F2185">
            <v>220.48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6.91</v>
          </cell>
          <cell r="F2186">
            <v>393.39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0.73</v>
          </cell>
          <cell r="F2187">
            <v>10</v>
          </cell>
        </row>
        <row r="2188">
          <cell r="A2188" t="str">
            <v>38.12</v>
          </cell>
          <cell r="B2188" t="str">
            <v>Leitos e acessorios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10.92</v>
          </cell>
          <cell r="F2189">
            <v>246.93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261.9</v>
          </cell>
          <cell r="E2190">
            <v>10.92</v>
          </cell>
          <cell r="F2190">
            <v>272.82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10.92</v>
          </cell>
          <cell r="F2191">
            <v>319.43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10.92</v>
          </cell>
          <cell r="F2192">
            <v>295.65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10.92</v>
          </cell>
          <cell r="F2193">
            <v>366.03</v>
          </cell>
        </row>
        <row r="2194">
          <cell r="A2194" t="str">
            <v>38.13</v>
          </cell>
          <cell r="B2194" t="str">
            <v>Eletroduto em polietileno de alta densidade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8.62</v>
          </cell>
          <cell r="E2195">
            <v>1.45</v>
          </cell>
          <cell r="F2195">
            <v>10.07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1.45</v>
          </cell>
          <cell r="F2196">
            <v>12.06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1.45</v>
          </cell>
          <cell r="F2197">
            <v>14.43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1.45</v>
          </cell>
          <cell r="F2198">
            <v>21.83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1.45</v>
          </cell>
          <cell r="F2199">
            <v>29.92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1.45</v>
          </cell>
          <cell r="F2200">
            <v>46.78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1.45</v>
          </cell>
          <cell r="F2201">
            <v>65.58</v>
          </cell>
        </row>
        <row r="2202">
          <cell r="A2202" t="str">
            <v>38.15</v>
          </cell>
          <cell r="B2202" t="str">
            <v>Eletroduto metalico flexivel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12.73</v>
          </cell>
          <cell r="F2203">
            <v>20.88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12.73</v>
          </cell>
          <cell r="F2204">
            <v>28.31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12.73</v>
          </cell>
          <cell r="F2205">
            <v>42.84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2.42</v>
          </cell>
          <cell r="F2206">
            <v>19.92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2.42</v>
          </cell>
          <cell r="F2207">
            <v>30.23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71.57</v>
          </cell>
          <cell r="E2208">
            <v>2.42</v>
          </cell>
          <cell r="F2208">
            <v>73.99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2.42</v>
          </cell>
          <cell r="F2209">
            <v>21.1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2.42</v>
          </cell>
          <cell r="F2210">
            <v>32.27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2.42</v>
          </cell>
          <cell r="F2211">
            <v>82.76</v>
          </cell>
        </row>
        <row r="2212">
          <cell r="A2212" t="str">
            <v>38.16</v>
          </cell>
          <cell r="B2212" t="str">
            <v>Rodape tecnico e acessorios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10.92</v>
          </cell>
          <cell r="F2213">
            <v>68.09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18.2</v>
          </cell>
          <cell r="F2214">
            <v>88.75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18.2</v>
          </cell>
          <cell r="F2215">
            <v>112.69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</v>
          </cell>
          <cell r="E2216">
            <v>6.91</v>
          </cell>
          <cell r="F2216">
            <v>25.83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6.91</v>
          </cell>
          <cell r="F2217">
            <v>19.68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5.46</v>
          </cell>
          <cell r="F2218">
            <v>18.04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10.92</v>
          </cell>
          <cell r="F2219">
            <v>72.49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18.2</v>
          </cell>
          <cell r="F2220">
            <v>74.04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</v>
          </cell>
          <cell r="E2221">
            <v>5.46</v>
          </cell>
          <cell r="F2221">
            <v>13.92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18.2</v>
          </cell>
          <cell r="F2222">
            <v>69.68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18.2</v>
          </cell>
          <cell r="F2223">
            <v>88.42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24.36</v>
          </cell>
          <cell r="F2224">
            <v>772.02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18.2</v>
          </cell>
          <cell r="F2225">
            <v>53.63</v>
          </cell>
        </row>
        <row r="2226">
          <cell r="A2226" t="str">
            <v>38.19</v>
          </cell>
          <cell r="B2226" t="str">
            <v>Eletroduto em PVC corrugado flexivel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10.92</v>
          </cell>
          <cell r="F2227">
            <v>13.57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10.92</v>
          </cell>
          <cell r="F2228">
            <v>13.9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10.92</v>
          </cell>
          <cell r="F2229">
            <v>15.93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10.92</v>
          </cell>
          <cell r="F2230">
            <v>14.64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10.92</v>
          </cell>
          <cell r="F2231">
            <v>16.91</v>
          </cell>
        </row>
        <row r="2232">
          <cell r="A2232" t="str">
            <v>38.20</v>
          </cell>
          <cell r="B2232" t="str">
            <v>Reparos, conservacoes e complementos - GRUPO 38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E2233">
            <v>9.1</v>
          </cell>
          <cell r="F2233">
            <v>9.1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E2234">
            <v>14.56</v>
          </cell>
          <cell r="F2234">
            <v>14.56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E2235">
            <v>10.92</v>
          </cell>
          <cell r="F2235">
            <v>10.92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E2236">
            <v>36.39</v>
          </cell>
          <cell r="F2236">
            <v>36.39</v>
          </cell>
        </row>
        <row r="2237">
          <cell r="A2237" t="str">
            <v>38.21</v>
          </cell>
          <cell r="B2237" t="str">
            <v>Eletrocalha e acessorios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18.2</v>
          </cell>
          <cell r="F2238">
            <v>74.22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18.2</v>
          </cell>
          <cell r="F2239">
            <v>97.23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18.2</v>
          </cell>
          <cell r="F2240">
            <v>104.36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18.2</v>
          </cell>
          <cell r="F2241">
            <v>121.46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18.2</v>
          </cell>
          <cell r="F2242">
            <v>138.68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27.29</v>
          </cell>
          <cell r="F2243">
            <v>138.34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27.29</v>
          </cell>
          <cell r="F2244">
            <v>158.73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27.29</v>
          </cell>
          <cell r="F2245">
            <v>165.14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27.29</v>
          </cell>
          <cell r="F2246">
            <v>182.17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36.39</v>
          </cell>
          <cell r="F2247">
            <v>223.08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36.39</v>
          </cell>
          <cell r="F2248">
            <v>318.69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18.2</v>
          </cell>
          <cell r="F2249">
            <v>90.12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18.2</v>
          </cell>
          <cell r="F2250">
            <v>100.7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18.2</v>
          </cell>
          <cell r="F2251">
            <v>123.79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18.2</v>
          </cell>
          <cell r="F2252">
            <v>148.64</v>
          </cell>
        </row>
        <row r="2253">
          <cell r="A2253" t="str">
            <v>38.22</v>
          </cell>
          <cell r="B2253" t="str">
            <v>Eletrocalha e acessorios.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27.29</v>
          </cell>
          <cell r="F2254">
            <v>148.15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27.29</v>
          </cell>
          <cell r="F2255">
            <v>159.29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27.29</v>
          </cell>
          <cell r="F2256">
            <v>187.35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36.39</v>
          </cell>
          <cell r="F2257">
            <v>210.97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36.39</v>
          </cell>
          <cell r="F2258">
            <v>272.07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1.82</v>
          </cell>
          <cell r="F2259">
            <v>33.37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1.82</v>
          </cell>
          <cell r="F2260">
            <v>52.4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1.82</v>
          </cell>
          <cell r="F2261">
            <v>71.94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1.82</v>
          </cell>
          <cell r="F2262">
            <v>101.99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1.82</v>
          </cell>
          <cell r="F2263">
            <v>121.46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1.82</v>
          </cell>
          <cell r="F2264">
            <v>163.25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1.82</v>
          </cell>
          <cell r="F2265">
            <v>196.09</v>
          </cell>
        </row>
        <row r="2266">
          <cell r="A2266" t="str">
            <v>38.23</v>
          </cell>
          <cell r="B2266" t="str">
            <v>Eletrocalha e acessorios..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9.1</v>
          </cell>
          <cell r="F2267">
            <v>16.94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9.1</v>
          </cell>
          <cell r="F2268">
            <v>19.08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9.1</v>
          </cell>
          <cell r="F2269">
            <v>22.01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9.1</v>
          </cell>
          <cell r="F2270">
            <v>25.06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9.1</v>
          </cell>
          <cell r="F2271">
            <v>24.32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9.1</v>
          </cell>
          <cell r="F2272">
            <v>29.38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9.1</v>
          </cell>
          <cell r="F2273">
            <v>21.73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</v>
          </cell>
          <cell r="E2274">
            <v>9.1</v>
          </cell>
          <cell r="F2274">
            <v>26.54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9.1</v>
          </cell>
          <cell r="F2275">
            <v>29.24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9.1</v>
          </cell>
          <cell r="F2276">
            <v>29.03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9.1</v>
          </cell>
          <cell r="F2277">
            <v>35.18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34.98</v>
          </cell>
          <cell r="E2278">
            <v>9.1</v>
          </cell>
          <cell r="F2278">
            <v>44.08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9.1</v>
          </cell>
          <cell r="F2279">
            <v>24.38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</v>
          </cell>
          <cell r="E2280">
            <v>9.1</v>
          </cell>
          <cell r="F2280">
            <v>27.95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9.1</v>
          </cell>
          <cell r="F2281">
            <v>33.55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9.1</v>
          </cell>
          <cell r="F2282">
            <v>37.99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12.73</v>
          </cell>
          <cell r="F2283">
            <v>49.74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12.73</v>
          </cell>
          <cell r="F2284">
            <v>58.01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12.73</v>
          </cell>
          <cell r="F2285">
            <v>67.3</v>
          </cell>
        </row>
        <row r="2286">
          <cell r="A2286" t="str">
            <v>39</v>
          </cell>
          <cell r="B2286" t="str">
            <v>CONDUTOR E ENFIACAO DE ENERGIA ELETRICA E TELEFONIA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1.45</v>
          </cell>
          <cell r="F2288">
            <v>3.08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1.45</v>
          </cell>
          <cell r="F2289">
            <v>3.99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2.18</v>
          </cell>
          <cell r="F2290">
            <v>6.21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2.55</v>
          </cell>
          <cell r="F2291">
            <v>9.09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2.91</v>
          </cell>
          <cell r="F2292">
            <v>14</v>
          </cell>
        </row>
        <row r="2293">
          <cell r="A2293" t="str">
            <v>39.03</v>
          </cell>
          <cell r="B2293" t="str">
            <v>Cabo de cobre, isolamento 0,6/1kV, isolacao em PVC 70°C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1.45</v>
          </cell>
          <cell r="F2294">
            <v>3.05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1.82</v>
          </cell>
          <cell r="F2295">
            <v>4.5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</v>
          </cell>
          <cell r="E2296">
            <v>2.18</v>
          </cell>
          <cell r="F2296">
            <v>6.41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2.55</v>
          </cell>
          <cell r="F2297">
            <v>8.85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</v>
          </cell>
          <cell r="E2298">
            <v>2.91</v>
          </cell>
          <cell r="F2298">
            <v>12.71</v>
          </cell>
        </row>
        <row r="2299">
          <cell r="A2299" t="str">
            <v>39.04</v>
          </cell>
          <cell r="B2299" t="str">
            <v>Cabo de cobre nu, tempera mole, classe 2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1.82</v>
          </cell>
          <cell r="F2300">
            <v>10.59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1.82</v>
          </cell>
          <cell r="F2301">
            <v>16.65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3.64</v>
          </cell>
          <cell r="F2302">
            <v>24.16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5.46</v>
          </cell>
          <cell r="F2303">
            <v>35.22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7.27</v>
          </cell>
          <cell r="F2304">
            <v>53.23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9.1</v>
          </cell>
          <cell r="F2305">
            <v>68.04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10.92</v>
          </cell>
          <cell r="F2306">
            <v>103.91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16.37</v>
          </cell>
          <cell r="F2307">
            <v>200.94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32.72</v>
          </cell>
          <cell r="F2309">
            <v>247.94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19.63</v>
          </cell>
          <cell r="F2311">
            <v>77.01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75.71</v>
          </cell>
          <cell r="E2312">
            <v>23.62</v>
          </cell>
          <cell r="F2312">
            <v>99.33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32.72</v>
          </cell>
          <cell r="F2313">
            <v>129.55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39.26</v>
          </cell>
          <cell r="F2314">
            <v>234.27</v>
          </cell>
        </row>
        <row r="2315">
          <cell r="A2315" t="str">
            <v>39.09</v>
          </cell>
          <cell r="B2315" t="str">
            <v>Conectores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3.64</v>
          </cell>
          <cell r="F2316">
            <v>10.85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3.64</v>
          </cell>
          <cell r="F2317">
            <v>8.65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3.64</v>
          </cell>
          <cell r="F2318">
            <v>14.16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3.64</v>
          </cell>
          <cell r="F2319">
            <v>13.93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3.64</v>
          </cell>
          <cell r="F2320">
            <v>18.65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16.49</v>
          </cell>
          <cell r="E2321">
            <v>3.64</v>
          </cell>
          <cell r="F2321">
            <v>20.13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3.64</v>
          </cell>
          <cell r="F2322">
            <v>25.25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3.64</v>
          </cell>
          <cell r="F2323">
            <v>29.18</v>
          </cell>
        </row>
        <row r="2324">
          <cell r="A2324" t="str">
            <v>39.10</v>
          </cell>
          <cell r="B2324" t="str">
            <v>Terminais de pressao e compressao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2.91</v>
          </cell>
          <cell r="F2325">
            <v>3.78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5.46</v>
          </cell>
          <cell r="F2326">
            <v>10.88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5.46</v>
          </cell>
          <cell r="F2327">
            <v>13.15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</v>
          </cell>
          <cell r="E2328">
            <v>5.46</v>
          </cell>
          <cell r="F2328">
            <v>13.51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8.62</v>
          </cell>
          <cell r="E2329">
            <v>5.46</v>
          </cell>
          <cell r="F2329">
            <v>14.08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5.46</v>
          </cell>
          <cell r="F2330">
            <v>19.06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5.46</v>
          </cell>
          <cell r="F2331">
            <v>18.78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5.46</v>
          </cell>
          <cell r="F2332">
            <v>26.37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7.27</v>
          </cell>
          <cell r="F2333">
            <v>35.18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7.27</v>
          </cell>
          <cell r="F2334">
            <v>36.37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</v>
          </cell>
          <cell r="E2335">
            <v>7.27</v>
          </cell>
          <cell r="F2335">
            <v>47.65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7.27</v>
          </cell>
          <cell r="F2336">
            <v>49.34</v>
          </cell>
        </row>
        <row r="2337">
          <cell r="A2337" t="str">
            <v>39.11</v>
          </cell>
          <cell r="B2337" t="str">
            <v>Fios e cabos telefônicos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5.46</v>
          </cell>
          <cell r="F2338">
            <v>11.47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5.46</v>
          </cell>
          <cell r="F2339">
            <v>16.79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5.46</v>
          </cell>
          <cell r="F2340">
            <v>31.66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2.91</v>
          </cell>
          <cell r="F2341">
            <v>3.58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2.91</v>
          </cell>
          <cell r="F2342">
            <v>4.52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2.51</v>
          </cell>
          <cell r="E2343">
            <v>10.92</v>
          </cell>
          <cell r="F2343">
            <v>13.43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4.36</v>
          </cell>
          <cell r="F2344">
            <v>10.33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3.64</v>
          </cell>
          <cell r="F2345">
            <v>7.24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4.73</v>
          </cell>
          <cell r="F2346">
            <v>18.17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5.82</v>
          </cell>
          <cell r="F2347">
            <v>33.33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7.64</v>
          </cell>
          <cell r="F2348">
            <v>62.89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4.36</v>
          </cell>
          <cell r="F2349">
            <v>15.41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4.73</v>
          </cell>
          <cell r="F2350">
            <v>21.61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5.82</v>
          </cell>
          <cell r="F2351">
            <v>36.09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4.36</v>
          </cell>
          <cell r="F2352">
            <v>15.43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4.73</v>
          </cell>
          <cell r="F2353">
            <v>23.6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5.82</v>
          </cell>
          <cell r="F2354">
            <v>48.47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3.64</v>
          </cell>
          <cell r="F2356">
            <v>9.07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3.64</v>
          </cell>
          <cell r="F2357">
            <v>10.6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3.64</v>
          </cell>
          <cell r="F2358">
            <v>10.8</v>
          </cell>
        </row>
        <row r="2359">
          <cell r="A2359" t="str">
            <v>39.14</v>
          </cell>
          <cell r="B2359" t="str">
            <v>Cabo de aluminio nu com alma de aco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5.23</v>
          </cell>
          <cell r="F2360">
            <v>15.49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5.23</v>
          </cell>
          <cell r="F2361">
            <v>9.28</v>
          </cell>
        </row>
        <row r="2362">
          <cell r="A2362" t="str">
            <v>39.15</v>
          </cell>
          <cell r="B2362" t="str">
            <v>Cabo de aluminio nu sem alma de aco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5.23</v>
          </cell>
          <cell r="F2363">
            <v>9.41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</v>
          </cell>
          <cell r="E2364">
            <v>5.23</v>
          </cell>
          <cell r="F2364">
            <v>13.61</v>
          </cell>
        </row>
        <row r="2365">
          <cell r="A2365" t="str">
            <v>39.18</v>
          </cell>
          <cell r="B2365" t="str">
            <v>Cabo para transmissao de dados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4.01</v>
          </cell>
          <cell r="F2366">
            <v>6.76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4.01</v>
          </cell>
          <cell r="F2367">
            <v>16.32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3.09</v>
          </cell>
          <cell r="F2368">
            <v>8.56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4.01</v>
          </cell>
          <cell r="F2369">
            <v>7.06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3.09</v>
          </cell>
          <cell r="F2370">
            <v>5.97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</v>
          </cell>
          <cell r="E2371">
            <v>4.01</v>
          </cell>
          <cell r="F2371">
            <v>24.45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4.01</v>
          </cell>
          <cell r="F2372">
            <v>8.04</v>
          </cell>
        </row>
        <row r="2373">
          <cell r="A2373" t="str">
            <v>39.20</v>
          </cell>
          <cell r="B2373" t="str">
            <v>Reparos, conservacoes e complementos - GRUPO 39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9.95</v>
          </cell>
          <cell r="E2374">
            <v>6.07</v>
          </cell>
          <cell r="F2374">
            <v>16.02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E2375">
            <v>5.23</v>
          </cell>
          <cell r="F2375">
            <v>5.23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E2376">
            <v>10.47</v>
          </cell>
          <cell r="F2376">
            <v>10.47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0.73</v>
          </cell>
          <cell r="F2378">
            <v>2.44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0.73</v>
          </cell>
          <cell r="F2379">
            <v>3.29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0.73</v>
          </cell>
          <cell r="F2380">
            <v>4.78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0.73</v>
          </cell>
          <cell r="F2381">
            <v>6.36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2.91</v>
          </cell>
          <cell r="F2382">
            <v>12.33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3.28</v>
          </cell>
          <cell r="F2383">
            <v>17.74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3.64</v>
          </cell>
          <cell r="F2384">
            <v>25.79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5.46</v>
          </cell>
          <cell r="F2385">
            <v>36.9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7.27</v>
          </cell>
          <cell r="F2386">
            <v>51.48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9.1</v>
          </cell>
          <cell r="F2387">
            <v>65.86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</v>
          </cell>
          <cell r="E2388">
            <v>10.92</v>
          </cell>
          <cell r="F2388">
            <v>85.96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12.73</v>
          </cell>
          <cell r="F2389">
            <v>115.23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12.73</v>
          </cell>
          <cell r="F2390">
            <v>141.91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14.56</v>
          </cell>
          <cell r="F2391">
            <v>173.43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16.37</v>
          </cell>
          <cell r="F2392">
            <v>222.5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1.45</v>
          </cell>
          <cell r="F2393">
            <v>7.54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0.73</v>
          </cell>
          <cell r="F2394">
            <v>6.28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1.82</v>
          </cell>
          <cell r="F2395">
            <v>10.14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3.64</v>
          </cell>
          <cell r="F2396">
            <v>35.61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10.92</v>
          </cell>
          <cell r="F2397">
            <v>85.22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14.56</v>
          </cell>
          <cell r="F2398">
            <v>122.15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4.73</v>
          </cell>
          <cell r="F2399">
            <v>47.52</v>
          </cell>
        </row>
        <row r="2400">
          <cell r="A2400" t="str">
            <v>39.24</v>
          </cell>
          <cell r="B2400" t="str">
            <v>Cabo de cobre flexivel, isolamento 500 V, isolacao PP 70°C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4.36</v>
          </cell>
          <cell r="F2401">
            <v>9.93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8.87</v>
          </cell>
          <cell r="E2402">
            <v>5.46</v>
          </cell>
          <cell r="F2402">
            <v>14.33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6.55</v>
          </cell>
          <cell r="F2403">
            <v>20.54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7.64</v>
          </cell>
          <cell r="F2404">
            <v>28.02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17.58</v>
          </cell>
          <cell r="E2405">
            <v>4.36</v>
          </cell>
          <cell r="F2405">
            <v>21.94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10.19</v>
          </cell>
          <cell r="F2406">
            <v>36.43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1.1</v>
          </cell>
          <cell r="F2408">
            <v>59.84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1.1</v>
          </cell>
          <cell r="F2409">
            <v>105.96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1.45</v>
          </cell>
          <cell r="F2411">
            <v>4.26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1.82</v>
          </cell>
          <cell r="F2412">
            <v>5.46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2.18</v>
          </cell>
          <cell r="F2413">
            <v>7.68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2.55</v>
          </cell>
          <cell r="F2414">
            <v>9.68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2.91</v>
          </cell>
          <cell r="F2415">
            <v>15.17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3.28</v>
          </cell>
          <cell r="F2416">
            <v>21.42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3.64</v>
          </cell>
          <cell r="F2417">
            <v>31.73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</v>
          </cell>
          <cell r="E2418">
            <v>5.46</v>
          </cell>
          <cell r="F2418">
            <v>42.05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7.27</v>
          </cell>
          <cell r="F2419">
            <v>63.22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9.1</v>
          </cell>
          <cell r="F2420">
            <v>87.73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10.92</v>
          </cell>
          <cell r="F2421">
            <v>107.79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12.73</v>
          </cell>
          <cell r="F2422">
            <v>138.9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14.56</v>
          </cell>
          <cell r="F2423">
            <v>168.63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16.37</v>
          </cell>
          <cell r="F2424">
            <v>213.09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</v>
          </cell>
          <cell r="E2425">
            <v>18.2</v>
          </cell>
          <cell r="F2425">
            <v>276.55</v>
          </cell>
        </row>
        <row r="2426">
          <cell r="A2426" t="str">
            <v>39.27</v>
          </cell>
          <cell r="B2426" t="str">
            <v>Cabo optico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1.82</v>
          </cell>
          <cell r="F2427">
            <v>7.3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3.64</v>
          </cell>
          <cell r="F2428">
            <v>12.47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3.64</v>
          </cell>
          <cell r="F2429">
            <v>15.35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3.64</v>
          </cell>
          <cell r="F2430">
            <v>18.36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3.64</v>
          </cell>
          <cell r="F2431">
            <v>27.11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1.45</v>
          </cell>
          <cell r="F2433">
            <v>3.22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1.82</v>
          </cell>
          <cell r="F2434">
            <v>4.54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4.02</v>
          </cell>
          <cell r="E2435">
            <v>2.18</v>
          </cell>
          <cell r="F2435">
            <v>6.2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2.55</v>
          </cell>
          <cell r="F2436">
            <v>8.33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2.91</v>
          </cell>
          <cell r="F2437">
            <v>13.3</v>
          </cell>
        </row>
        <row r="2438">
          <cell r="A2438" t="str">
            <v>39.30</v>
          </cell>
          <cell r="B2438" t="str">
            <v>Fios e cabos - audio e video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9.1</v>
          </cell>
          <cell r="F2439">
            <v>13.9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</row>
        <row r="2441">
          <cell r="A2441" t="str">
            <v>40.01</v>
          </cell>
          <cell r="B2441" t="str">
            <v>Caixa de passagem estampada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9.1</v>
          </cell>
          <cell r="F2442">
            <v>11.45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9.1</v>
          </cell>
          <cell r="F2443">
            <v>14.98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</v>
          </cell>
          <cell r="E2444">
            <v>10.92</v>
          </cell>
          <cell r="F2444">
            <v>15.4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9.1</v>
          </cell>
          <cell r="F2445">
            <v>12.16</v>
          </cell>
        </row>
        <row r="2446">
          <cell r="A2446" t="str">
            <v>40.02</v>
          </cell>
          <cell r="B2446" t="str">
            <v>Caixa de passagem com tampa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29.12</v>
          </cell>
          <cell r="F2447">
            <v>60.74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10.92</v>
          </cell>
          <cell r="F2448">
            <v>23.31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10.92</v>
          </cell>
          <cell r="F2449">
            <v>30.63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10.92</v>
          </cell>
          <cell r="F2450">
            <v>35.76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14.56</v>
          </cell>
          <cell r="F2451">
            <v>72.28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156.2</v>
          </cell>
          <cell r="E2452">
            <v>14.56</v>
          </cell>
          <cell r="F2452">
            <v>170.76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18.2</v>
          </cell>
          <cell r="F2453">
            <v>224.69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10.92</v>
          </cell>
          <cell r="F2454">
            <v>253.63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10.92</v>
          </cell>
          <cell r="F2455">
            <v>434.88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10.92</v>
          </cell>
          <cell r="F2456">
            <v>451.78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14.56</v>
          </cell>
          <cell r="F2457">
            <v>1527.06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10.92</v>
          </cell>
          <cell r="F2458">
            <v>41.32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</v>
          </cell>
          <cell r="E2459">
            <v>10.92</v>
          </cell>
          <cell r="F2459">
            <v>89.21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14.56</v>
          </cell>
          <cell r="F2460">
            <v>205.05</v>
          </cell>
        </row>
        <row r="2461">
          <cell r="A2461" t="str">
            <v>40.04</v>
          </cell>
          <cell r="B2461" t="str">
            <v>Tomadas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10.92</v>
          </cell>
          <cell r="F2462">
            <v>23.24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10.92</v>
          </cell>
          <cell r="F2463">
            <v>32.63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10.92</v>
          </cell>
          <cell r="F2464">
            <v>68.6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10.92</v>
          </cell>
          <cell r="F2465">
            <v>264.74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10.92</v>
          </cell>
          <cell r="F2466">
            <v>238.74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10.92</v>
          </cell>
          <cell r="F2467">
            <v>27.33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10.92</v>
          </cell>
          <cell r="F2468">
            <v>343.63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10.92</v>
          </cell>
          <cell r="F2469">
            <v>21.59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10.92</v>
          </cell>
          <cell r="F2470">
            <v>22.16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10.92</v>
          </cell>
          <cell r="F2471">
            <v>27.06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10.92</v>
          </cell>
          <cell r="F2472">
            <v>33.74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10.92</v>
          </cell>
          <cell r="F2473">
            <v>32.85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10.92</v>
          </cell>
          <cell r="F2474">
            <v>41.28</v>
          </cell>
        </row>
        <row r="2475">
          <cell r="A2475" t="str">
            <v>40.05</v>
          </cell>
          <cell r="B2475" t="str">
            <v>Interruptores e minuterias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12.38</v>
          </cell>
          <cell r="F2476">
            <v>21.55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12.73</v>
          </cell>
          <cell r="F2477">
            <v>31.32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18.2</v>
          </cell>
          <cell r="F2478">
            <v>45.74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9.82</v>
          </cell>
          <cell r="F2479">
            <v>22.74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16.37</v>
          </cell>
          <cell r="F2480">
            <v>30.29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13.83</v>
          </cell>
          <cell r="F2481">
            <v>26.8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16.37</v>
          </cell>
          <cell r="F2482">
            <v>32.27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18.2</v>
          </cell>
          <cell r="F2483">
            <v>42.9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12.73</v>
          </cell>
          <cell r="F2484">
            <v>55.39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12.73</v>
          </cell>
          <cell r="F2485">
            <v>43.37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9.1</v>
          </cell>
          <cell r="F2486">
            <v>22.8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13.83</v>
          </cell>
          <cell r="F2487">
            <v>94.49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10.92</v>
          </cell>
          <cell r="F2488">
            <v>45.67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18.2</v>
          </cell>
          <cell r="F2489">
            <v>107.77</v>
          </cell>
        </row>
        <row r="2490">
          <cell r="A2490" t="str">
            <v>40.06</v>
          </cell>
          <cell r="B2490" t="str">
            <v>Conduletes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18.2</v>
          </cell>
          <cell r="F2491">
            <v>32.14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18.2</v>
          </cell>
          <cell r="F2492">
            <v>38.27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18.2</v>
          </cell>
          <cell r="F2493">
            <v>53.23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18.2</v>
          </cell>
          <cell r="F2494">
            <v>52.69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18.2</v>
          </cell>
          <cell r="F2495">
            <v>102.54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18.2</v>
          </cell>
          <cell r="F2496">
            <v>200.29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18.2</v>
          </cell>
          <cell r="F2497">
            <v>212.47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18.2</v>
          </cell>
          <cell r="F2498">
            <v>328.87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18.2</v>
          </cell>
          <cell r="F2499">
            <v>37.7</v>
          </cell>
        </row>
        <row r="2500">
          <cell r="A2500" t="str">
            <v>40.07</v>
          </cell>
          <cell r="B2500" t="str">
            <v>Caixa de passagem em PVC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9.1</v>
          </cell>
          <cell r="F2501">
            <v>12.55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9.1</v>
          </cell>
          <cell r="F2502">
            <v>16.72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</v>
          </cell>
          <cell r="E2503">
            <v>9.1</v>
          </cell>
          <cell r="F2503">
            <v>17.31</v>
          </cell>
        </row>
        <row r="2504">
          <cell r="A2504" t="str">
            <v>40.10</v>
          </cell>
          <cell r="B2504" t="str">
            <v>Contator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18.2</v>
          </cell>
          <cell r="F2505">
            <v>250.47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18.2</v>
          </cell>
          <cell r="F2506">
            <v>276.39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18.2</v>
          </cell>
          <cell r="F2507">
            <v>306.52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18.2</v>
          </cell>
          <cell r="F2508">
            <v>310.38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18.2</v>
          </cell>
          <cell r="F2509">
            <v>362.61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18.2</v>
          </cell>
          <cell r="F2510">
            <v>534.08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18.2</v>
          </cell>
          <cell r="F2511">
            <v>797.43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18.2</v>
          </cell>
          <cell r="F2512">
            <v>978.19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1199.84</v>
          </cell>
          <cell r="E2513">
            <v>18.2</v>
          </cell>
          <cell r="F2513">
            <v>1218.04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18.2</v>
          </cell>
          <cell r="F2514">
            <v>2644.32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18.2</v>
          </cell>
          <cell r="F2515">
            <v>3049.48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18.2</v>
          </cell>
          <cell r="F2516">
            <v>6461.68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18.2</v>
          </cell>
          <cell r="F2517">
            <v>118.58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18.2</v>
          </cell>
          <cell r="F2518">
            <v>145.28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18.2</v>
          </cell>
          <cell r="F2519">
            <v>173.79</v>
          </cell>
        </row>
        <row r="2520">
          <cell r="A2520" t="str">
            <v>40.11</v>
          </cell>
          <cell r="B2520" t="str">
            <v>Rele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16.37</v>
          </cell>
          <cell r="F2521">
            <v>86.62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18.2</v>
          </cell>
          <cell r="F2522">
            <v>255.75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18.2</v>
          </cell>
          <cell r="F2523">
            <v>422.29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18.2</v>
          </cell>
          <cell r="F2524">
            <v>320.2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36.39</v>
          </cell>
          <cell r="F2525">
            <v>121.41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36.39</v>
          </cell>
          <cell r="F2526">
            <v>2259.49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</v>
          </cell>
          <cell r="E2527">
            <v>36.39</v>
          </cell>
          <cell r="F2527">
            <v>112.82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18.2</v>
          </cell>
          <cell r="F2528">
            <v>2982.41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36.39</v>
          </cell>
          <cell r="F2529">
            <v>123.03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21.83</v>
          </cell>
          <cell r="F2530">
            <v>236.01</v>
          </cell>
        </row>
        <row r="2531">
          <cell r="A2531" t="str">
            <v>40.12</v>
          </cell>
          <cell r="B2531" t="str">
            <v>Chave comutadora e seletora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14.56</v>
          </cell>
          <cell r="F2532">
            <v>574.57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14.56</v>
          </cell>
          <cell r="F2533">
            <v>283.19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14.56</v>
          </cell>
          <cell r="F2534">
            <v>164.15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14.56</v>
          </cell>
          <cell r="F2535">
            <v>357.99</v>
          </cell>
        </row>
        <row r="2536">
          <cell r="A2536" t="str">
            <v>40.13</v>
          </cell>
          <cell r="B2536" t="str">
            <v>Amperimetro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</v>
          </cell>
          <cell r="E2537">
            <v>14.56</v>
          </cell>
          <cell r="F2537">
            <v>151.64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9.1</v>
          </cell>
          <cell r="F2538">
            <v>390.83</v>
          </cell>
        </row>
        <row r="2539">
          <cell r="A2539" t="str">
            <v>40.14</v>
          </cell>
          <cell r="B2539" t="str">
            <v>Voltimetro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14.56</v>
          </cell>
          <cell r="F2540">
            <v>120.38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18.2</v>
          </cell>
          <cell r="F2541">
            <v>144.47</v>
          </cell>
        </row>
        <row r="2542">
          <cell r="A2542" t="str">
            <v>40.20</v>
          </cell>
          <cell r="B2542" t="str">
            <v>Reparos, conservacoes e complementos - GRUPO 40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29.12</v>
          </cell>
          <cell r="F2543">
            <v>126.98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29.12</v>
          </cell>
          <cell r="F2544">
            <v>89.86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10.92</v>
          </cell>
          <cell r="F2545">
            <v>44.57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10.92</v>
          </cell>
          <cell r="F2546">
            <v>182.93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10.92</v>
          </cell>
          <cell r="F2547">
            <v>435.39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1.16</v>
          </cell>
          <cell r="F2548">
            <v>4.14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1.16</v>
          </cell>
          <cell r="F2549">
            <v>9.93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14.56</v>
          </cell>
          <cell r="F2550">
            <v>62.12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7.27</v>
          </cell>
          <cell r="F2551">
            <v>14.3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7.27</v>
          </cell>
          <cell r="F2552">
            <v>16.11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36.39</v>
          </cell>
          <cell r="F2553">
            <v>405.67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16.27</v>
          </cell>
          <cell r="F2554">
            <v>46.51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16.27</v>
          </cell>
          <cell r="F2555">
            <v>42.62</v>
          </cell>
        </row>
        <row r="2556">
          <cell r="A2556" t="str">
            <v>41</v>
          </cell>
          <cell r="B2556" t="str">
            <v>ILUMINACAO</v>
          </cell>
        </row>
        <row r="2557">
          <cell r="A2557" t="str">
            <v>41.02</v>
          </cell>
          <cell r="B2557" t="str">
            <v>Lampadas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2.9</v>
          </cell>
          <cell r="F2558">
            <v>24.62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37.23</v>
          </cell>
          <cell r="E2559">
            <v>2.9</v>
          </cell>
          <cell r="F2559">
            <v>40.13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2.9</v>
          </cell>
          <cell r="F2560">
            <v>86.93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</v>
          </cell>
          <cell r="E2561">
            <v>2.9</v>
          </cell>
          <cell r="F2561">
            <v>36.74</v>
          </cell>
        </row>
        <row r="2562">
          <cell r="A2562" t="str">
            <v>41.04</v>
          </cell>
          <cell r="B2562" t="str">
            <v>Acessorios para iluminacao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2.92</v>
          </cell>
          <cell r="F2563">
            <v>8.33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14.56</v>
          </cell>
          <cell r="F2564">
            <v>136.44</v>
          </cell>
        </row>
        <row r="2565">
          <cell r="A2565" t="str">
            <v>41.05</v>
          </cell>
          <cell r="B2565" t="str">
            <v>Lampada de descarga de alta potencia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2.9</v>
          </cell>
          <cell r="F2566">
            <v>130.14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2.9</v>
          </cell>
          <cell r="F2567">
            <v>128.33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2.9</v>
          </cell>
          <cell r="F2568">
            <v>95.98</v>
          </cell>
        </row>
        <row r="2569">
          <cell r="A2569" t="str">
            <v>41.06</v>
          </cell>
          <cell r="B2569" t="str">
            <v>Lampada halogena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2.9</v>
          </cell>
          <cell r="F2570">
            <v>34.25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2.9</v>
          </cell>
          <cell r="F2571">
            <v>24.08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2.9</v>
          </cell>
          <cell r="F2572">
            <v>18.52</v>
          </cell>
        </row>
        <row r="2573">
          <cell r="A2573" t="str">
            <v>41.07</v>
          </cell>
          <cell r="B2573" t="str">
            <v>Lampada fluorescente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2.9</v>
          </cell>
          <cell r="F2574">
            <v>26.16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2.9</v>
          </cell>
          <cell r="F2575">
            <v>12.98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2.9</v>
          </cell>
          <cell r="F2576">
            <v>13.95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2.9</v>
          </cell>
          <cell r="F2577">
            <v>16.08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2.9</v>
          </cell>
          <cell r="F2578">
            <v>13.69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2.9</v>
          </cell>
          <cell r="F2579">
            <v>16.46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2.9</v>
          </cell>
          <cell r="F2580">
            <v>19.85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2.9</v>
          </cell>
          <cell r="F2581">
            <v>17.44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2.9</v>
          </cell>
          <cell r="F2582">
            <v>21.42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2.9</v>
          </cell>
          <cell r="F2583">
            <v>17.24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2.9</v>
          </cell>
          <cell r="F2584">
            <v>14.47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2.9</v>
          </cell>
          <cell r="F2585">
            <v>18.33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2.9</v>
          </cell>
          <cell r="F2586">
            <v>19.29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2.9</v>
          </cell>
          <cell r="F2587">
            <v>42.16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2.9</v>
          </cell>
          <cell r="F2588">
            <v>22.38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7.27</v>
          </cell>
          <cell r="F2590">
            <v>31.83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7.27</v>
          </cell>
          <cell r="F2591">
            <v>110.02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7.27</v>
          </cell>
          <cell r="F2592">
            <v>151.81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7.27</v>
          </cell>
          <cell r="F2593">
            <v>183.9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7.27</v>
          </cell>
          <cell r="F2594">
            <v>488.71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7.27</v>
          </cell>
          <cell r="F2595">
            <v>100.67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7.27</v>
          </cell>
          <cell r="F2596">
            <v>112.93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</v>
          </cell>
          <cell r="E2597">
            <v>7.27</v>
          </cell>
          <cell r="F2597">
            <v>136.57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7.27</v>
          </cell>
          <cell r="F2598">
            <v>143.8</v>
          </cell>
        </row>
        <row r="2599">
          <cell r="A2599" t="str">
            <v>41.09</v>
          </cell>
          <cell r="B2599" t="str">
            <v>Reator e equipamentos para lampada fluorescente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14.56</v>
          </cell>
          <cell r="F2600">
            <v>50.95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7.27</v>
          </cell>
          <cell r="F2601">
            <v>85.72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14.56</v>
          </cell>
          <cell r="F2602">
            <v>59.63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14.56</v>
          </cell>
          <cell r="F2603">
            <v>120.52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7.27</v>
          </cell>
          <cell r="F2604">
            <v>38.63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14.56</v>
          </cell>
          <cell r="F2605">
            <v>58.87</v>
          </cell>
        </row>
        <row r="2606">
          <cell r="A2606" t="str">
            <v>41.10</v>
          </cell>
          <cell r="B2606" t="str">
            <v>Postes e acessorios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</v>
          </cell>
          <cell r="E2607">
            <v>50.91</v>
          </cell>
          <cell r="F2607">
            <v>119.17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50.91</v>
          </cell>
          <cell r="F2608">
            <v>777.92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50.91</v>
          </cell>
          <cell r="F2609">
            <v>520.97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218.2</v>
          </cell>
          <cell r="F2610">
            <v>2305.72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80.96</v>
          </cell>
          <cell r="F2611">
            <v>2757.06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</v>
          </cell>
          <cell r="E2612">
            <v>80.96</v>
          </cell>
          <cell r="F2612">
            <v>2192.76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52.15</v>
          </cell>
          <cell r="F2613">
            <v>733.51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52.15</v>
          </cell>
          <cell r="F2614">
            <v>852.98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80.96</v>
          </cell>
          <cell r="F2615">
            <v>1577.11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367.4</v>
          </cell>
          <cell r="F2616">
            <v>1964.58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80.96</v>
          </cell>
          <cell r="F2617">
            <v>1143.23</v>
          </cell>
        </row>
        <row r="2618">
          <cell r="A2618" t="str">
            <v>41.11</v>
          </cell>
          <cell r="B2618" t="str">
            <v>Aparelho de iluminacao publica e decorativa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645.68</v>
          </cell>
          <cell r="E2619">
            <v>25.46</v>
          </cell>
          <cell r="F2619">
            <v>671.14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39.62</v>
          </cell>
          <cell r="E2620">
            <v>10.92</v>
          </cell>
          <cell r="F2620">
            <v>50.54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25.46</v>
          </cell>
          <cell r="F2621">
            <v>527.96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25.46</v>
          </cell>
          <cell r="F2622">
            <v>470.53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18.2</v>
          </cell>
          <cell r="F2623">
            <v>125.71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10.92</v>
          </cell>
          <cell r="F2624">
            <v>98.5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10.92</v>
          </cell>
          <cell r="F2625">
            <v>122.48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25.46</v>
          </cell>
          <cell r="F2626">
            <v>6925.64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25.46</v>
          </cell>
          <cell r="F2627">
            <v>1309.02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25.46</v>
          </cell>
          <cell r="F2628">
            <v>1033.1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</v>
          </cell>
          <cell r="E2629">
            <v>25.46</v>
          </cell>
          <cell r="F2629">
            <v>1326.36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25.46</v>
          </cell>
          <cell r="F2630">
            <v>818.96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25.46</v>
          </cell>
          <cell r="F2631">
            <v>138.06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25.46</v>
          </cell>
          <cell r="F2632">
            <v>982.2</v>
          </cell>
        </row>
        <row r="2633">
          <cell r="A2633" t="str">
            <v>41.12</v>
          </cell>
          <cell r="B2633" t="str">
            <v>Aparelho de iluminacao de longo alcance e especifica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</v>
          </cell>
          <cell r="E2634">
            <v>18.2</v>
          </cell>
          <cell r="F2634">
            <v>1292.59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18.2</v>
          </cell>
          <cell r="F2635">
            <v>804.61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18.2</v>
          </cell>
          <cell r="F2636">
            <v>728.7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18.2</v>
          </cell>
          <cell r="F2637">
            <v>394.53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18.2</v>
          </cell>
          <cell r="F2638">
            <v>826.88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18.2</v>
          </cell>
          <cell r="F2639">
            <v>974.7</v>
          </cell>
        </row>
        <row r="2640">
          <cell r="A2640" t="str">
            <v>41.13</v>
          </cell>
          <cell r="B2640" t="str">
            <v>Aparelho de iluminacao a prova de tempo, gases e vapores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278.53</v>
          </cell>
          <cell r="E2641">
            <v>14.56</v>
          </cell>
          <cell r="F2641">
            <v>293.09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14.56</v>
          </cell>
          <cell r="F2642">
            <v>287.44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14.56</v>
          </cell>
          <cell r="F2643">
            <v>246.51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14.56</v>
          </cell>
          <cell r="F2644">
            <v>240.68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14.56</v>
          </cell>
          <cell r="F2645">
            <v>113.09</v>
          </cell>
        </row>
        <row r="2646">
          <cell r="A2646" t="str">
            <v>41.14</v>
          </cell>
          <cell r="B2646" t="str">
            <v>Aparelho de iluminacao comercial e industrial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14.56</v>
          </cell>
          <cell r="F2647">
            <v>181.12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14.56</v>
          </cell>
          <cell r="F2648">
            <v>74.19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14.56</v>
          </cell>
          <cell r="F2649">
            <v>179.66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18.2</v>
          </cell>
          <cell r="F2650">
            <v>77.04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14.56</v>
          </cell>
          <cell r="F2651">
            <v>105.31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14.56</v>
          </cell>
          <cell r="F2652">
            <v>129.33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14.56</v>
          </cell>
          <cell r="F2653">
            <v>209.81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10.92</v>
          </cell>
          <cell r="F2654">
            <v>163.58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10.92</v>
          </cell>
          <cell r="F2655">
            <v>67.85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128.67</v>
          </cell>
          <cell r="E2656">
            <v>14.56</v>
          </cell>
          <cell r="F2656">
            <v>143.23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18.2</v>
          </cell>
          <cell r="F2657">
            <v>93.81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18.2</v>
          </cell>
          <cell r="F2658">
            <v>113.3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18.2</v>
          </cell>
          <cell r="F2659">
            <v>183.21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18.2</v>
          </cell>
          <cell r="F2660">
            <v>109.43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18.2</v>
          </cell>
          <cell r="F2661">
            <v>90.31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14.56</v>
          </cell>
          <cell r="F2662">
            <v>75.23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14.56</v>
          </cell>
          <cell r="F2663">
            <v>127.73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14.56</v>
          </cell>
          <cell r="F2664">
            <v>415.34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14.56</v>
          </cell>
          <cell r="F2665">
            <v>211.1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14.56</v>
          </cell>
          <cell r="F2666">
            <v>181.09</v>
          </cell>
        </row>
        <row r="2667">
          <cell r="A2667" t="str">
            <v>41.15</v>
          </cell>
          <cell r="B2667" t="str">
            <v>Aparelho de iluminacao interna decorativa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10.92</v>
          </cell>
          <cell r="F2668">
            <v>47.06</v>
          </cell>
        </row>
        <row r="2669">
          <cell r="A2669" t="str">
            <v>41.20</v>
          </cell>
          <cell r="B2669" t="str">
            <v>Reparos, conservacoes e complementos - GRUPO 41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14.56</v>
          </cell>
          <cell r="F2670">
            <v>14.93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2.9</v>
          </cell>
          <cell r="F2671">
            <v>9.48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E2672">
            <v>14.56</v>
          </cell>
          <cell r="F2672">
            <v>14.56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E2673">
            <v>2.9</v>
          </cell>
          <cell r="F2673">
            <v>2.9</v>
          </cell>
        </row>
        <row r="2674">
          <cell r="A2674" t="str">
            <v>41.31</v>
          </cell>
          <cell r="B2674" t="str">
            <v>Iluminacao LED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14.56</v>
          </cell>
          <cell r="F2675">
            <v>366.68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10.92</v>
          </cell>
          <cell r="F2676">
            <v>277.59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14.56</v>
          </cell>
          <cell r="F2677">
            <v>159.03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10.92</v>
          </cell>
          <cell r="F2678">
            <v>259.1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</v>
          </cell>
          <cell r="E2679">
            <v>10.92</v>
          </cell>
          <cell r="F2679">
            <v>50.26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69.24</v>
          </cell>
          <cell r="E2680">
            <v>18.2</v>
          </cell>
          <cell r="F2680">
            <v>87.44</v>
          </cell>
        </row>
        <row r="2681">
          <cell r="A2681" t="str">
            <v>42</v>
          </cell>
          <cell r="B2681" t="str">
            <v>PARA-RAIOS PARA EDIFICACAO</v>
          </cell>
        </row>
        <row r="2682">
          <cell r="A2682" t="str">
            <v>42.01</v>
          </cell>
          <cell r="B2682" t="str">
            <v>Complementos para para-raios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9.1</v>
          </cell>
          <cell r="F2683">
            <v>91.42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9.1</v>
          </cell>
          <cell r="F2684">
            <v>140.26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9.1</v>
          </cell>
          <cell r="F2685">
            <v>82.76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9.1</v>
          </cell>
          <cell r="F2686">
            <v>59.03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9.1</v>
          </cell>
          <cell r="F2687">
            <v>14.41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9.1</v>
          </cell>
          <cell r="F2688">
            <v>19.86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9.1</v>
          </cell>
          <cell r="F2689">
            <v>21.02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9.1</v>
          </cell>
          <cell r="F2690">
            <v>24.28</v>
          </cell>
        </row>
        <row r="2691">
          <cell r="A2691" t="str">
            <v>42.02</v>
          </cell>
          <cell r="B2691" t="str">
            <v>Isolador galvanizado uso geral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9.1</v>
          </cell>
          <cell r="F2692">
            <v>14.98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9.1</v>
          </cell>
          <cell r="F2693">
            <v>24.85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9.1</v>
          </cell>
          <cell r="F2694">
            <v>14.53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9.1</v>
          </cell>
          <cell r="F2695">
            <v>17.25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9.1</v>
          </cell>
          <cell r="F2696">
            <v>23.1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</v>
          </cell>
          <cell r="E2697">
            <v>9.1</v>
          </cell>
          <cell r="F2697">
            <v>25.52</v>
          </cell>
        </row>
        <row r="2698">
          <cell r="A2698" t="str">
            <v>42.03</v>
          </cell>
          <cell r="B2698" t="str">
            <v>Isolador galvanizado para mastro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9.1</v>
          </cell>
          <cell r="F2699">
            <v>22.79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9.1</v>
          </cell>
          <cell r="F2700">
            <v>24.07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9.1</v>
          </cell>
          <cell r="F2701">
            <v>22.88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19.99</v>
          </cell>
          <cell r="E2702">
            <v>9.1</v>
          </cell>
          <cell r="F2702">
            <v>29.09</v>
          </cell>
        </row>
        <row r="2703">
          <cell r="A2703" t="str">
            <v>42.04</v>
          </cell>
          <cell r="B2703" t="str">
            <v>Componentes de sustentacao para mastro galvanizado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9.1</v>
          </cell>
          <cell r="F2704">
            <v>22.22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9.1</v>
          </cell>
          <cell r="F2705">
            <v>22.24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9.1</v>
          </cell>
          <cell r="F2706">
            <v>87.54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10.92</v>
          </cell>
          <cell r="F2707">
            <v>200.17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10.92</v>
          </cell>
          <cell r="F2708">
            <v>96.93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9.1</v>
          </cell>
          <cell r="F2709">
            <v>26.72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9.1</v>
          </cell>
          <cell r="F2710">
            <v>44.54</v>
          </cell>
        </row>
        <row r="2711">
          <cell r="A2711" t="str">
            <v>42.05</v>
          </cell>
          <cell r="B2711" t="str">
            <v>Componentes para cabo de descida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9.1</v>
          </cell>
          <cell r="F2712">
            <v>49.82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9.1</v>
          </cell>
          <cell r="F2713">
            <v>26.12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9.1</v>
          </cell>
          <cell r="F2714">
            <v>87.04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9.1</v>
          </cell>
          <cell r="F2715">
            <v>70.09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9.1</v>
          </cell>
          <cell r="F2716">
            <v>137.22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36.39</v>
          </cell>
          <cell r="F2717">
            <v>55.61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3.64</v>
          </cell>
          <cell r="F2718">
            <v>25.37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3.64</v>
          </cell>
          <cell r="F2719">
            <v>30.73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3.64</v>
          </cell>
          <cell r="F2720">
            <v>19.87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3.64</v>
          </cell>
          <cell r="F2721">
            <v>9.48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14.56</v>
          </cell>
          <cell r="F2722">
            <v>29.96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9.1</v>
          </cell>
          <cell r="F2723">
            <v>28.42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18.2</v>
          </cell>
          <cell r="F2724">
            <v>246.63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18.2</v>
          </cell>
          <cell r="F2725">
            <v>146.52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</v>
          </cell>
          <cell r="E2726">
            <v>18.2</v>
          </cell>
          <cell r="F2726">
            <v>171.72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9.1</v>
          </cell>
          <cell r="F2727">
            <v>60.53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7.27</v>
          </cell>
          <cell r="F2728">
            <v>10.96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9.1</v>
          </cell>
          <cell r="F2729">
            <v>19.67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18.2</v>
          </cell>
          <cell r="F2730">
            <v>35.38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9.1</v>
          </cell>
          <cell r="F2731">
            <v>21.02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7.27</v>
          </cell>
          <cell r="F2732">
            <v>44.01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</v>
          </cell>
          <cell r="E2733">
            <v>9.1</v>
          </cell>
          <cell r="F2733">
            <v>14.08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1.82</v>
          </cell>
          <cell r="F2734">
            <v>52.53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9.1</v>
          </cell>
          <cell r="F2735">
            <v>31.45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9.1</v>
          </cell>
          <cell r="F2736">
            <v>48.49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9.1</v>
          </cell>
          <cell r="F2737">
            <v>62.21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18.2</v>
          </cell>
          <cell r="F2738">
            <v>206.99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36.39</v>
          </cell>
          <cell r="F2739">
            <v>611.14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36.39</v>
          </cell>
          <cell r="F2740">
            <v>438.1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1.45</v>
          </cell>
          <cell r="F2741">
            <v>3.06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9.1</v>
          </cell>
          <cell r="F2742">
            <v>15.63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18.2</v>
          </cell>
          <cell r="F2743">
            <v>28.51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3.64</v>
          </cell>
          <cell r="F2744">
            <v>21.46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9.1</v>
          </cell>
          <cell r="F2745">
            <v>15.64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9.1</v>
          </cell>
          <cell r="F2746">
            <v>14.35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9.1</v>
          </cell>
          <cell r="F2747">
            <v>73.24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9.1</v>
          </cell>
          <cell r="F2748">
            <v>67.16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9.1</v>
          </cell>
          <cell r="F2749">
            <v>76.55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9.1</v>
          </cell>
          <cell r="F2750">
            <v>14.95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</v>
          </cell>
          <cell r="E2751">
            <v>9.1</v>
          </cell>
          <cell r="F2751">
            <v>17.4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9.1</v>
          </cell>
          <cell r="F2752">
            <v>21.19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9.1</v>
          </cell>
          <cell r="F2753">
            <v>28.47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9.1</v>
          </cell>
          <cell r="F2754">
            <v>99.49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3.63</v>
          </cell>
          <cell r="F2755">
            <v>209.33</v>
          </cell>
        </row>
        <row r="2756">
          <cell r="A2756" t="str">
            <v>42.20</v>
          </cell>
          <cell r="B2756" t="str">
            <v>Reparos, conservacoes e complementos - GRUPO 42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</v>
          </cell>
          <cell r="E2757">
            <v>18.2</v>
          </cell>
          <cell r="F2757">
            <v>26.83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18.2</v>
          </cell>
          <cell r="F2758">
            <v>35.5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17.31</v>
          </cell>
          <cell r="E2759">
            <v>18.2</v>
          </cell>
          <cell r="F2759">
            <v>35.51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18.2</v>
          </cell>
          <cell r="F2760">
            <v>49.13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18.2</v>
          </cell>
          <cell r="F2761">
            <v>27.01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</v>
          </cell>
          <cell r="E2762">
            <v>18.2</v>
          </cell>
          <cell r="F2762">
            <v>35.37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</v>
          </cell>
          <cell r="E2763">
            <v>18.2</v>
          </cell>
          <cell r="F2763">
            <v>26.83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18.2</v>
          </cell>
          <cell r="F2764">
            <v>49.17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18.2</v>
          </cell>
          <cell r="F2765">
            <v>35.47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18.2</v>
          </cell>
          <cell r="F2766">
            <v>49.05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18.2</v>
          </cell>
          <cell r="F2767">
            <v>35.95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18.2</v>
          </cell>
          <cell r="F2768">
            <v>34.82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18.2</v>
          </cell>
          <cell r="F2769">
            <v>35.45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</v>
          </cell>
          <cell r="E2770">
            <v>18.2</v>
          </cell>
          <cell r="F2770">
            <v>27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18.2</v>
          </cell>
          <cell r="F2771">
            <v>37.11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18.2</v>
          </cell>
          <cell r="F2772">
            <v>35.31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18.2</v>
          </cell>
          <cell r="F2773">
            <v>35.33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18.2</v>
          </cell>
          <cell r="F2774">
            <v>26.77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18.2</v>
          </cell>
          <cell r="F2775">
            <v>27.3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18.2</v>
          </cell>
          <cell r="F2776">
            <v>35.57</v>
          </cell>
        </row>
        <row r="2777">
          <cell r="A2777" t="str">
            <v>43</v>
          </cell>
          <cell r="B2777" t="str">
            <v>APARELHOS ELETRICOS, HIDRAULICOS E A GAS.</v>
          </cell>
        </row>
        <row r="2778">
          <cell r="A2778" t="str">
            <v>43.01</v>
          </cell>
          <cell r="B2778" t="str">
            <v>Bebedouros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</v>
          </cell>
          <cell r="E2779">
            <v>50.91</v>
          </cell>
          <cell r="F2779">
            <v>1297.04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50.91</v>
          </cell>
          <cell r="F2780">
            <v>1511.56</v>
          </cell>
        </row>
        <row r="2781">
          <cell r="A2781" t="str">
            <v>43.02</v>
          </cell>
          <cell r="B2781" t="str">
            <v>Chuveiros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18.2</v>
          </cell>
          <cell r="F2782">
            <v>27.59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34.57</v>
          </cell>
          <cell r="F2783">
            <v>691.97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29.14</v>
          </cell>
          <cell r="F2784">
            <v>443.82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18.2</v>
          </cell>
          <cell r="F2785">
            <v>180.17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21.83</v>
          </cell>
          <cell r="F2786">
            <v>32.73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</v>
          </cell>
          <cell r="E2787">
            <v>29.14</v>
          </cell>
          <cell r="F2787">
            <v>106.9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72.78</v>
          </cell>
          <cell r="F2788">
            <v>2192.53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29.14</v>
          </cell>
          <cell r="F2789">
            <v>479.06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</v>
          </cell>
          <cell r="E2790">
            <v>29.14</v>
          </cell>
          <cell r="F2790">
            <v>172.69</v>
          </cell>
        </row>
        <row r="2791">
          <cell r="A2791" t="str">
            <v>43.03</v>
          </cell>
          <cell r="B2791" t="str">
            <v>Aquecedores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145.56</v>
          </cell>
          <cell r="F2792">
            <v>16461.64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163.76</v>
          </cell>
          <cell r="F2793">
            <v>13643.85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181.95</v>
          </cell>
          <cell r="F2794">
            <v>690.49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3840.48</v>
          </cell>
          <cell r="F2795">
            <v>15553.3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4320.54</v>
          </cell>
          <cell r="F2796">
            <v>28464.01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5080.73</v>
          </cell>
          <cell r="F2797">
            <v>32387.21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37.87</v>
          </cell>
          <cell r="F2798">
            <v>1122.06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47.33</v>
          </cell>
          <cell r="F2799">
            <v>1626.27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50.91</v>
          </cell>
          <cell r="F2800">
            <v>2808.89</v>
          </cell>
        </row>
        <row r="2801">
          <cell r="A2801" t="str">
            <v>43.04</v>
          </cell>
          <cell r="B2801" t="str">
            <v>Torneiras eletricas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29.14</v>
          </cell>
          <cell r="F2802">
            <v>233.28</v>
          </cell>
        </row>
        <row r="2803">
          <cell r="A2803" t="str">
            <v>43.05</v>
          </cell>
          <cell r="B2803" t="str">
            <v>Exaustor, ventilador e circulador de ar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36.39</v>
          </cell>
          <cell r="F2804">
            <v>415.3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36.39</v>
          </cell>
          <cell r="F2805">
            <v>325.87</v>
          </cell>
        </row>
        <row r="2806">
          <cell r="A2806" t="str">
            <v>43.06</v>
          </cell>
          <cell r="B2806" t="str">
            <v>Emissores de som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</v>
          </cell>
          <cell r="E2807">
            <v>18.2</v>
          </cell>
          <cell r="F2807">
            <v>51.83</v>
          </cell>
        </row>
        <row r="2808">
          <cell r="A2808" t="str">
            <v>43.07</v>
          </cell>
          <cell r="B2808" t="str">
            <v>Aparelho condicionador de ar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297.69</v>
          </cell>
          <cell r="F2809">
            <v>7383.55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288.41</v>
          </cell>
          <cell r="F2810">
            <v>7064.89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297.69</v>
          </cell>
          <cell r="F2811">
            <v>7899.5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297.69</v>
          </cell>
          <cell r="F2812">
            <v>11750.52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288.41</v>
          </cell>
          <cell r="F2813">
            <v>3124.34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288.41</v>
          </cell>
          <cell r="F2814">
            <v>4215.68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297.69</v>
          </cell>
          <cell r="F2815">
            <v>5842.62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297.69</v>
          </cell>
          <cell r="F2816">
            <v>6784.79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297.69</v>
          </cell>
          <cell r="F2817">
            <v>6866.1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9564.97</v>
          </cell>
          <cell r="E2818">
            <v>297.69</v>
          </cell>
          <cell r="F2818">
            <v>9862.66</v>
          </cell>
        </row>
        <row r="2819">
          <cell r="A2819" t="str">
            <v>43.08</v>
          </cell>
          <cell r="B2819" t="str">
            <v>Equipamentos para sistema VRF ar condicionado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</v>
          </cell>
          <cell r="E2820">
            <v>675.44</v>
          </cell>
          <cell r="F2820">
            <v>36913.67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41889.77</v>
          </cell>
          <cell r="E2821">
            <v>675.44</v>
          </cell>
          <cell r="F2821">
            <v>42565.21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675.44</v>
          </cell>
          <cell r="F2822">
            <v>49075.99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675.44</v>
          </cell>
          <cell r="F2823">
            <v>54612.38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591.01</v>
          </cell>
          <cell r="F2824">
            <v>4075.33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4504.61</v>
          </cell>
          <cell r="E2825">
            <v>591.01</v>
          </cell>
          <cell r="F2825">
            <v>5095.62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591.01</v>
          </cell>
          <cell r="F2826">
            <v>6647.93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591.01</v>
          </cell>
          <cell r="F2827">
            <v>4469.84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</v>
          </cell>
          <cell r="E2828">
            <v>591.01</v>
          </cell>
          <cell r="F2828">
            <v>5057.36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591.01</v>
          </cell>
          <cell r="F2829">
            <v>5893.68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591.01</v>
          </cell>
          <cell r="F2830">
            <v>6732.68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591.01</v>
          </cell>
          <cell r="F2831">
            <v>4170.84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591.01</v>
          </cell>
          <cell r="F2832">
            <v>4658.15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591.01</v>
          </cell>
          <cell r="F2833">
            <v>5005.44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591.01</v>
          </cell>
          <cell r="F2834">
            <v>5150.25</v>
          </cell>
        </row>
        <row r="2835">
          <cell r="A2835" t="str">
            <v>43.10</v>
          </cell>
          <cell r="B2835" t="str">
            <v>Bombas centrifugas, uso geral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203.64</v>
          </cell>
          <cell r="F2836">
            <v>8443.06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203.64</v>
          </cell>
          <cell r="F2837">
            <v>14406.13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203.64</v>
          </cell>
          <cell r="F2838">
            <v>4147.49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203.64</v>
          </cell>
          <cell r="F2839">
            <v>2289.64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203.64</v>
          </cell>
          <cell r="F2840">
            <v>35705.63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203.64</v>
          </cell>
          <cell r="F2841">
            <v>2864.3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203.64</v>
          </cell>
          <cell r="F2842">
            <v>8611.66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203.64</v>
          </cell>
          <cell r="F2843">
            <v>4034.22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203.64</v>
          </cell>
          <cell r="F2844">
            <v>15131.25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203.64</v>
          </cell>
          <cell r="F2845">
            <v>3457.36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203.64</v>
          </cell>
          <cell r="F2846">
            <v>4603.89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203.64</v>
          </cell>
          <cell r="F2847">
            <v>5085.48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203.64</v>
          </cell>
          <cell r="F2848">
            <v>7024.74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203.64</v>
          </cell>
          <cell r="F2849">
            <v>5410.01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203.64</v>
          </cell>
          <cell r="F2850">
            <v>1551.44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203.64</v>
          </cell>
          <cell r="F2851">
            <v>1280.87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203.64</v>
          </cell>
          <cell r="F2852">
            <v>14729.56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203.64</v>
          </cell>
          <cell r="F2853">
            <v>10980.19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203.64</v>
          </cell>
          <cell r="F2854">
            <v>1536.47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203.64</v>
          </cell>
          <cell r="F2855">
            <v>24278.79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203.64</v>
          </cell>
          <cell r="F2856">
            <v>30108.06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203.64</v>
          </cell>
          <cell r="F2857">
            <v>1843.86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203.64</v>
          </cell>
          <cell r="F2858">
            <v>3109.3</v>
          </cell>
        </row>
        <row r="2859">
          <cell r="A2859" t="str">
            <v>43.11</v>
          </cell>
          <cell r="B2859" t="str">
            <v>Bombas submersiveis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436.68</v>
          </cell>
          <cell r="F2860">
            <v>7471.53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436.68</v>
          </cell>
          <cell r="F2861">
            <v>8595.49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</v>
          </cell>
          <cell r="E2862">
            <v>436.68</v>
          </cell>
          <cell r="F2862">
            <v>17491.67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436.68</v>
          </cell>
          <cell r="F2863">
            <v>7989.75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</v>
          </cell>
          <cell r="E2864">
            <v>436.68</v>
          </cell>
          <cell r="F2864">
            <v>9336.71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436.68</v>
          </cell>
          <cell r="F2865">
            <v>15715.93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291.12</v>
          </cell>
          <cell r="F2866">
            <v>5491.62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291.12</v>
          </cell>
          <cell r="F2867">
            <v>7285.32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291.12</v>
          </cell>
          <cell r="F2868">
            <v>2416.08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291.12</v>
          </cell>
          <cell r="F2869">
            <v>2963.67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291.12</v>
          </cell>
          <cell r="F2870">
            <v>5901.95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291.12</v>
          </cell>
          <cell r="F2871">
            <v>3935.62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291.12</v>
          </cell>
          <cell r="F2872">
            <v>13880.7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291.12</v>
          </cell>
          <cell r="F2873">
            <v>21073.9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291.12</v>
          </cell>
          <cell r="F2874">
            <v>6948.62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291.12</v>
          </cell>
          <cell r="F2875">
            <v>24480.94</v>
          </cell>
        </row>
        <row r="2876">
          <cell r="A2876" t="str">
            <v>43.12</v>
          </cell>
          <cell r="B2876" t="str">
            <v>Bombas especiais, uso industrial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101.82</v>
          </cell>
          <cell r="F2877">
            <v>3337.54</v>
          </cell>
        </row>
        <row r="2878">
          <cell r="A2878" t="str">
            <v>43.20</v>
          </cell>
          <cell r="B2878" t="str">
            <v>Reparos, conservacoes e complementos - GRUPO 43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9.65</v>
          </cell>
          <cell r="F2879">
            <v>36.69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36.39</v>
          </cell>
          <cell r="F2880">
            <v>733.79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18.2</v>
          </cell>
          <cell r="F2881">
            <v>343.96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18.2</v>
          </cell>
          <cell r="F2882">
            <v>634.07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7.27</v>
          </cell>
          <cell r="F2883">
            <v>63.26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534.8</v>
          </cell>
          <cell r="E2884">
            <v>18.2</v>
          </cell>
          <cell r="F2884">
            <v>553</v>
          </cell>
        </row>
        <row r="2885">
          <cell r="A2885" t="str">
            <v>44</v>
          </cell>
          <cell r="B2885" t="str">
            <v>APARELHOS E METAIS HIDRAULICOS</v>
          </cell>
        </row>
        <row r="2886">
          <cell r="A2886" t="str">
            <v>44.01</v>
          </cell>
          <cell r="B2886" t="str">
            <v>Aparelhos e loucas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555.05</v>
          </cell>
          <cell r="E2887">
            <v>43.65</v>
          </cell>
          <cell r="F2887">
            <v>598.7</v>
          </cell>
        </row>
        <row r="2888">
          <cell r="A2888" t="str">
            <v>44.01.040</v>
          </cell>
          <cell r="B2888" t="str">
            <v>Bacia sifonada com caixa de descarga acoplada e tampa - infantil	</v>
          </cell>
          <cell r="C2888" t="str">
            <v>UN</v>
          </cell>
          <cell r="D2888">
            <v>793.64</v>
          </cell>
          <cell r="E2888">
            <v>50.91</v>
          </cell>
          <cell r="F2888">
            <v>844.55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43.65</v>
          </cell>
          <cell r="F2889">
            <v>282.03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43.65</v>
          </cell>
          <cell r="F2890">
            <v>466.1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</v>
          </cell>
          <cell r="E2891">
            <v>50.91</v>
          </cell>
          <cell r="F2891">
            <v>128.56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50.91</v>
          </cell>
          <cell r="F2892">
            <v>260.02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50.91</v>
          </cell>
          <cell r="F2893">
            <v>677.41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18.2</v>
          </cell>
          <cell r="F2894">
            <v>55.42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50.91</v>
          </cell>
          <cell r="F2895">
            <v>442.64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50.91</v>
          </cell>
          <cell r="F2896">
            <v>466.29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18.2</v>
          </cell>
          <cell r="F2897">
            <v>112.2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629.56</v>
          </cell>
          <cell r="E2898">
            <v>109.17</v>
          </cell>
          <cell r="F2898">
            <v>738.73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109.17</v>
          </cell>
          <cell r="F2899">
            <v>605.08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36.39</v>
          </cell>
          <cell r="F2900">
            <v>250.74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18.2</v>
          </cell>
          <cell r="F2901">
            <v>215.49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12.01</v>
          </cell>
          <cell r="F2902">
            <v>61.58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109.17</v>
          </cell>
          <cell r="F2903">
            <v>599.2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43.65</v>
          </cell>
          <cell r="F2904">
            <v>661.66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18.2</v>
          </cell>
          <cell r="F2905">
            <v>118.32</v>
          </cell>
        </row>
        <row r="2906">
          <cell r="A2906" t="str">
            <v>44.02</v>
          </cell>
          <cell r="B2906" t="str">
            <v>Bancadas e tampos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60.29</v>
          </cell>
          <cell r="F2907">
            <v>678.81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64.32</v>
          </cell>
          <cell r="F2908">
            <v>1067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130.29</v>
          </cell>
          <cell r="F2909">
            <v>1289.52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4.41</v>
          </cell>
          <cell r="F2912">
            <v>250.85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10.61</v>
          </cell>
          <cell r="F2913">
            <v>47.58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4.41</v>
          </cell>
          <cell r="F2914">
            <v>65.07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10.61</v>
          </cell>
          <cell r="F2915">
            <v>57.45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4.41</v>
          </cell>
          <cell r="F2916">
            <v>96.42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10.61</v>
          </cell>
          <cell r="F2917">
            <v>57.95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</v>
          </cell>
          <cell r="E2918">
            <v>4.41</v>
          </cell>
          <cell r="F2918">
            <v>39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4.41</v>
          </cell>
          <cell r="F2919">
            <v>46.48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4.41</v>
          </cell>
          <cell r="F2920">
            <v>63.18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18.2</v>
          </cell>
          <cell r="F2921">
            <v>80.75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32.16</v>
          </cell>
          <cell r="F2922">
            <v>151.22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13.82</v>
          </cell>
          <cell r="F2923">
            <v>198.36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13.82</v>
          </cell>
          <cell r="F2924">
            <v>113.35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50.95</v>
          </cell>
          <cell r="F2925">
            <v>467.7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18.2</v>
          </cell>
          <cell r="F2926">
            <v>511.56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12.73</v>
          </cell>
          <cell r="F2927">
            <v>42.73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12.73</v>
          </cell>
          <cell r="F2928">
            <v>42.59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</v>
          </cell>
          <cell r="E2929">
            <v>12.73</v>
          </cell>
          <cell r="F2929">
            <v>49.75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</v>
          </cell>
          <cell r="E2930">
            <v>12.73</v>
          </cell>
          <cell r="F2930">
            <v>32.74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12.73</v>
          </cell>
          <cell r="F2931">
            <v>39.71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12.73</v>
          </cell>
          <cell r="F2932">
            <v>41.07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12.73</v>
          </cell>
          <cell r="F2933">
            <v>60.06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12.73</v>
          </cell>
          <cell r="F2934">
            <v>87.45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</v>
          </cell>
          <cell r="E2935">
            <v>50.95</v>
          </cell>
          <cell r="F2935">
            <v>582.9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29.1</v>
          </cell>
          <cell r="F2936">
            <v>470.69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13.82</v>
          </cell>
          <cell r="F2937">
            <v>195.19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12.73</v>
          </cell>
          <cell r="F2938">
            <v>69.18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12.73</v>
          </cell>
          <cell r="F2939">
            <v>399.03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13.82</v>
          </cell>
          <cell r="F2940">
            <v>138.06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50.36</v>
          </cell>
          <cell r="F2941">
            <v>831.22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12.73</v>
          </cell>
          <cell r="F2942">
            <v>16.56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12.73</v>
          </cell>
          <cell r="F2943">
            <v>17.18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13.82</v>
          </cell>
          <cell r="F2944">
            <v>694.14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50.95</v>
          </cell>
          <cell r="F2945">
            <v>778.63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50.95</v>
          </cell>
          <cell r="F2946">
            <v>1542.4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</v>
          </cell>
          <cell r="E2947">
            <v>4.41</v>
          </cell>
          <cell r="F2947">
            <v>1105.81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18.2</v>
          </cell>
          <cell r="F2948">
            <v>442.94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21.87</v>
          </cell>
          <cell r="F2949">
            <v>68.11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18.2</v>
          </cell>
          <cell r="F2950">
            <v>278.89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18.2</v>
          </cell>
          <cell r="F2951">
            <v>472.62</v>
          </cell>
        </row>
        <row r="2952">
          <cell r="A2952" t="str">
            <v>44.04</v>
          </cell>
          <cell r="B2952" t="str">
            <v>Prateleiras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20.91</v>
          </cell>
          <cell r="F2953">
            <v>447.71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64.32</v>
          </cell>
          <cell r="F2954">
            <v>279.16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20.91</v>
          </cell>
          <cell r="F2955">
            <v>775.39</v>
          </cell>
        </row>
        <row r="2956">
          <cell r="A2956" t="str">
            <v>44.06</v>
          </cell>
          <cell r="B2956" t="str">
            <v>Aparelhos de aco inoxidavel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</v>
          </cell>
          <cell r="E2957">
            <v>50.91</v>
          </cell>
          <cell r="F2957">
            <v>1227.3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50.91</v>
          </cell>
          <cell r="F2958">
            <v>784.81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109.17</v>
          </cell>
          <cell r="F2959">
            <v>1046.45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18.2</v>
          </cell>
          <cell r="F2960">
            <v>181.83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18.2</v>
          </cell>
          <cell r="F2961">
            <v>253.16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18.2</v>
          </cell>
          <cell r="F2962">
            <v>266.17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18.2</v>
          </cell>
          <cell r="F2963">
            <v>338.56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18.2</v>
          </cell>
          <cell r="F2964">
            <v>649.41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18.2</v>
          </cell>
          <cell r="F2965">
            <v>409.06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18.2</v>
          </cell>
          <cell r="F2966">
            <v>523.19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18.2</v>
          </cell>
          <cell r="F2967">
            <v>588.45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18.2</v>
          </cell>
          <cell r="F2968">
            <v>795.32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18.2</v>
          </cell>
          <cell r="F2969">
            <v>1107.73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18.2</v>
          </cell>
          <cell r="F2970">
            <v>958.59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18.2</v>
          </cell>
          <cell r="F2971">
            <v>1520.33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18.2</v>
          </cell>
          <cell r="F2972">
            <v>4620.74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18.2</v>
          </cell>
          <cell r="F2973">
            <v>1897.98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18.2</v>
          </cell>
          <cell r="F2974">
            <v>728.58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18.2</v>
          </cell>
          <cell r="F2975">
            <v>771.51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18.2</v>
          </cell>
          <cell r="F2976">
            <v>1059.89</v>
          </cell>
        </row>
        <row r="2977">
          <cell r="A2977" t="str">
            <v>44.20</v>
          </cell>
          <cell r="B2977" t="str">
            <v>Reparos, conservacoes e complementos - GRUPO 44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14.56</v>
          </cell>
          <cell r="F2978">
            <v>29.31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18.2</v>
          </cell>
          <cell r="F2979">
            <v>18.26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0.07</v>
          </cell>
          <cell r="E2980">
            <v>18.2</v>
          </cell>
          <cell r="F2980">
            <v>18.27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50.91</v>
          </cell>
          <cell r="F2981">
            <v>51.71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E2982">
            <v>90.98</v>
          </cell>
          <cell r="F2982">
            <v>90.98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</v>
          </cell>
          <cell r="E2983">
            <v>4.36</v>
          </cell>
          <cell r="F2983">
            <v>42.13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4.36</v>
          </cell>
          <cell r="F2984">
            <v>12.71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2.47</v>
          </cell>
          <cell r="F2985">
            <v>125.14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36.91</v>
          </cell>
          <cell r="E2986">
            <v>1.45</v>
          </cell>
          <cell r="F2986">
            <v>38.36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66.07</v>
          </cell>
          <cell r="E2987">
            <v>4.36</v>
          </cell>
          <cell r="F2987">
            <v>70.43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2.47</v>
          </cell>
          <cell r="F2988">
            <v>57.02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2.47</v>
          </cell>
          <cell r="F2989">
            <v>61.18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32.75</v>
          </cell>
          <cell r="F2990">
            <v>97.27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18.2</v>
          </cell>
          <cell r="F2991">
            <v>160.74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</v>
          </cell>
          <cell r="E2992">
            <v>18.2</v>
          </cell>
          <cell r="F2992">
            <v>172.5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4.36</v>
          </cell>
          <cell r="F2993">
            <v>54.83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14.56</v>
          </cell>
          <cell r="F2994">
            <v>41.5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14.56</v>
          </cell>
          <cell r="F2995">
            <v>29.55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2.18</v>
          </cell>
          <cell r="F2996">
            <v>42.1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6.19</v>
          </cell>
          <cell r="F2997">
            <v>13.51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25.46</v>
          </cell>
          <cell r="F2998">
            <v>317.04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1.45</v>
          </cell>
          <cell r="F2999">
            <v>6.62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1.45</v>
          </cell>
          <cell r="F3000">
            <v>55.62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7.27</v>
          </cell>
          <cell r="F3001">
            <v>111.58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7.27</v>
          </cell>
          <cell r="F3002">
            <v>43.49</v>
          </cell>
        </row>
        <row r="3003">
          <cell r="A3003" t="str">
            <v>45</v>
          </cell>
          <cell r="B3003" t="str">
            <v>ENTRADA DE AGUA, INCÊNDIO E GAS</v>
          </cell>
        </row>
        <row r="3004">
          <cell r="A3004" t="str">
            <v>45.01</v>
          </cell>
          <cell r="B3004" t="str">
            <v>Entrada de agua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441.73</v>
          </cell>
          <cell r="F3005">
            <v>1309.34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441.73</v>
          </cell>
          <cell r="F3006">
            <v>1357.45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776.76</v>
          </cell>
          <cell r="F3007">
            <v>3385.37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776.76</v>
          </cell>
          <cell r="F3008">
            <v>3586.29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776.76</v>
          </cell>
          <cell r="F3009">
            <v>3897.36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776.76</v>
          </cell>
          <cell r="F3010">
            <v>4197.11</v>
          </cell>
        </row>
        <row r="3011">
          <cell r="A3011" t="str">
            <v>45.02</v>
          </cell>
          <cell r="B3011" t="str">
            <v>Entrada de gas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559.37</v>
          </cell>
          <cell r="F3012">
            <v>2616.53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1196.87</v>
          </cell>
          <cell r="F3013">
            <v>5568.13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1577.67</v>
          </cell>
          <cell r="F3014">
            <v>8880.1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10213.88</v>
          </cell>
          <cell r="E3015">
            <v>1912.88</v>
          </cell>
          <cell r="F3015">
            <v>12126.76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382.09</v>
          </cell>
          <cell r="F3016">
            <v>1031.1</v>
          </cell>
        </row>
        <row r="3017">
          <cell r="A3017" t="str">
            <v>45.03</v>
          </cell>
          <cell r="B3017" t="str">
            <v>Hidrômetro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2352.2</v>
          </cell>
          <cell r="E3018">
            <v>27.29</v>
          </cell>
          <cell r="F3018">
            <v>2379.49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27.29</v>
          </cell>
          <cell r="F3019">
            <v>3309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609.67</v>
          </cell>
          <cell r="E3020">
            <v>43.66</v>
          </cell>
          <cell r="F3020">
            <v>653.33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43.66</v>
          </cell>
          <cell r="F3021">
            <v>868.64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27.29</v>
          </cell>
          <cell r="F3022">
            <v>2316.52</v>
          </cell>
        </row>
        <row r="3023">
          <cell r="A3023" t="str">
            <v>45.20</v>
          </cell>
          <cell r="B3023" t="str">
            <v>Reparos, conservacoes e complementos - GRUPO 45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18.2</v>
          </cell>
          <cell r="F3027">
            <v>24.71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18.2</v>
          </cell>
          <cell r="F3028">
            <v>25.9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18.2</v>
          </cell>
          <cell r="F3029">
            <v>35.49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18.2</v>
          </cell>
          <cell r="F3030">
            <v>43.09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21.83</v>
          </cell>
          <cell r="F3031">
            <v>48.51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25.47</v>
          </cell>
          <cell r="F3032">
            <v>71.92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</v>
          </cell>
          <cell r="E3033">
            <v>32.75</v>
          </cell>
          <cell r="F3033">
            <v>106.79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36.39</v>
          </cell>
          <cell r="F3034">
            <v>128.1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40.03</v>
          </cell>
          <cell r="F3035">
            <v>195.18</v>
          </cell>
        </row>
        <row r="3036">
          <cell r="A3036" t="str">
            <v>46.02</v>
          </cell>
          <cell r="B3036" t="str">
            <v>Tubulacao em PVC rigido branco para esgoto domiciliar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18.2</v>
          </cell>
          <cell r="F3037">
            <v>30.95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18.08</v>
          </cell>
          <cell r="E3038">
            <v>21.83</v>
          </cell>
          <cell r="F3038">
            <v>39.91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32.75</v>
          </cell>
          <cell r="F3039">
            <v>62.07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40.03</v>
          </cell>
          <cell r="F3040">
            <v>66.82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21.83</v>
          </cell>
          <cell r="F3042">
            <v>45.59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32.75</v>
          </cell>
          <cell r="F3043">
            <v>71.04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40.03</v>
          </cell>
          <cell r="F3044">
            <v>94.13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40.03</v>
          </cell>
          <cell r="F3045">
            <v>147.74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18.2</v>
          </cell>
          <cell r="F3046">
            <v>38.45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12.73</v>
          </cell>
          <cell r="F3048">
            <v>39.6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12.73</v>
          </cell>
          <cell r="F3049">
            <v>62.99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12.73</v>
          </cell>
          <cell r="F3050">
            <v>105.21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12.73</v>
          </cell>
          <cell r="F3051">
            <v>89.71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12.73</v>
          </cell>
          <cell r="F3052">
            <v>185.22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25.46</v>
          </cell>
          <cell r="F3053">
            <v>256.97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25.46</v>
          </cell>
          <cell r="F3054">
            <v>388.73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534.93</v>
          </cell>
          <cell r="E3055">
            <v>25.46</v>
          </cell>
          <cell r="F3055">
            <v>560.39</v>
          </cell>
        </row>
        <row r="3056">
          <cell r="A3056" t="str">
            <v>46.05</v>
          </cell>
          <cell r="B3056" t="str">
            <v>Tubulacao em PVC rigido com junta elastica - rede de esgoto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</v>
          </cell>
          <cell r="E3057">
            <v>12.73</v>
          </cell>
          <cell r="F3057">
            <v>47.11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12.73</v>
          </cell>
          <cell r="F3058">
            <v>83.85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25.46</v>
          </cell>
          <cell r="F3059">
            <v>137.78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25.46</v>
          </cell>
          <cell r="F3060">
            <v>214.92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25.46</v>
          </cell>
          <cell r="F3061">
            <v>341.22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25.46</v>
          </cell>
          <cell r="F3062">
            <v>522.46</v>
          </cell>
        </row>
        <row r="3063">
          <cell r="A3063" t="str">
            <v>46.07</v>
          </cell>
          <cell r="B3063" t="str">
            <v>Tubulacao galvanizado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36.39</v>
          </cell>
          <cell r="F3064">
            <v>77.87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40.03</v>
          </cell>
          <cell r="F3065">
            <v>96.19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47.31</v>
          </cell>
          <cell r="F3066">
            <v>124.67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50.95</v>
          </cell>
          <cell r="F3067">
            <v>150.85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58.22</v>
          </cell>
          <cell r="F3068">
            <v>152.43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65.51</v>
          </cell>
          <cell r="F3069">
            <v>214.39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72.78</v>
          </cell>
          <cell r="F3070">
            <v>265.8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81.88</v>
          </cell>
          <cell r="F3071">
            <v>302.47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90.98</v>
          </cell>
          <cell r="F3072">
            <v>411.79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100.07</v>
          </cell>
          <cell r="F3073">
            <v>580.64</v>
          </cell>
        </row>
        <row r="3074">
          <cell r="A3074" t="str">
            <v>46.08</v>
          </cell>
          <cell r="B3074" t="str">
            <v>Tubulacao em aco carbono galvanizado classe schedule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</v>
          </cell>
          <cell r="E3075">
            <v>36.39</v>
          </cell>
          <cell r="F3075">
            <v>105.82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40.03</v>
          </cell>
          <cell r="F3076">
            <v>128.27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47.31</v>
          </cell>
          <cell r="F3077">
            <v>143.87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50.95</v>
          </cell>
          <cell r="F3078">
            <v>189.17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58.22</v>
          </cell>
          <cell r="F3079">
            <v>209.5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65.51</v>
          </cell>
          <cell r="F3080">
            <v>237.35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72.78</v>
          </cell>
          <cell r="F3081">
            <v>344.83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81.88</v>
          </cell>
          <cell r="F3082">
            <v>415.26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90.98</v>
          </cell>
          <cell r="F3083">
            <v>555.61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100.07</v>
          </cell>
          <cell r="F3084">
            <v>887.57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10.92</v>
          </cell>
          <cell r="F3086">
            <v>77.19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10.92</v>
          </cell>
          <cell r="F3087">
            <v>99.85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14.56</v>
          </cell>
          <cell r="F3088">
            <v>124.34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14.56</v>
          </cell>
          <cell r="F3089">
            <v>195.91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10.92</v>
          </cell>
          <cell r="F3090">
            <v>105.09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128.14</v>
          </cell>
          <cell r="E3091">
            <v>10.92</v>
          </cell>
          <cell r="F3091">
            <v>139.06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14.56</v>
          </cell>
          <cell r="F3092">
            <v>174.65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14.56</v>
          </cell>
          <cell r="F3093">
            <v>295.39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10.92</v>
          </cell>
          <cell r="F3094">
            <v>70.04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10.92</v>
          </cell>
          <cell r="F3095">
            <v>88.61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14.56</v>
          </cell>
          <cell r="F3096">
            <v>103.18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</v>
          </cell>
          <cell r="E3097">
            <v>14.56</v>
          </cell>
          <cell r="F3097">
            <v>142.89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10.92</v>
          </cell>
          <cell r="F3098">
            <v>71.07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69.82</v>
          </cell>
          <cell r="E3099">
            <v>14.56</v>
          </cell>
          <cell r="F3099">
            <v>84.38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10.92</v>
          </cell>
          <cell r="F3100">
            <v>127.25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14.56</v>
          </cell>
          <cell r="F3101">
            <v>155.9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14.56</v>
          </cell>
          <cell r="F3102">
            <v>214.98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14.56</v>
          </cell>
          <cell r="F3103">
            <v>167.15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14.56</v>
          </cell>
          <cell r="F3104">
            <v>197.47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14.56</v>
          </cell>
          <cell r="F3105">
            <v>227.44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18.2</v>
          </cell>
          <cell r="F3106">
            <v>273.45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</v>
          </cell>
          <cell r="E3107">
            <v>14.56</v>
          </cell>
          <cell r="F3107">
            <v>334.03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10.92</v>
          </cell>
          <cell r="F3108">
            <v>120.18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14.56</v>
          </cell>
          <cell r="F3109">
            <v>149.3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14.56</v>
          </cell>
          <cell r="F3110">
            <v>176.59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145.95</v>
          </cell>
          <cell r="E3111">
            <v>14.56</v>
          </cell>
          <cell r="F3111">
            <v>160.51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14.56</v>
          </cell>
          <cell r="F3112">
            <v>175.22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14.56</v>
          </cell>
          <cell r="F3113">
            <v>233.83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14.56</v>
          </cell>
          <cell r="F3114">
            <v>55.56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14.56</v>
          </cell>
          <cell r="F3115">
            <v>66.77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18.2</v>
          </cell>
          <cell r="F3116">
            <v>149.51</v>
          </cell>
        </row>
        <row r="3117">
          <cell r="A3117" t="str">
            <v>46.10</v>
          </cell>
          <cell r="B3117" t="str">
            <v>Tubulacao em cobre para agua quente, gas e vapor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12.01</v>
          </cell>
          <cell r="F3118">
            <v>89.4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13.1</v>
          </cell>
          <cell r="F3119">
            <v>118.71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16.37</v>
          </cell>
          <cell r="F3120">
            <v>156.15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18.56</v>
          </cell>
          <cell r="F3121">
            <v>246.29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18.56</v>
          </cell>
          <cell r="F3122">
            <v>284.94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25.11</v>
          </cell>
          <cell r="F3123">
            <v>371.37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29.47</v>
          </cell>
          <cell r="F3124">
            <v>476.36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31.66</v>
          </cell>
          <cell r="F3125">
            <v>621.42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36.02</v>
          </cell>
          <cell r="F3126">
            <v>762.94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13.1</v>
          </cell>
          <cell r="F3127">
            <v>101.85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16.37</v>
          </cell>
          <cell r="F3128">
            <v>115.5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18.56</v>
          </cell>
          <cell r="F3129">
            <v>189.62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18.56</v>
          </cell>
          <cell r="F3130">
            <v>203.71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25.11</v>
          </cell>
          <cell r="F3131">
            <v>291.55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29.47</v>
          </cell>
          <cell r="F3132">
            <v>390.36</v>
          </cell>
        </row>
        <row r="3133">
          <cell r="A3133" t="str">
            <v>46.12</v>
          </cell>
          <cell r="B3133" t="str">
            <v>Tubulacao em concreto para rede de aguas pluviais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23.59</v>
          </cell>
          <cell r="F3134">
            <v>78.09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27.39</v>
          </cell>
          <cell r="F3135">
            <v>94.28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23.59</v>
          </cell>
          <cell r="F3136">
            <v>80.22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27.39</v>
          </cell>
          <cell r="F3137">
            <v>97.84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33.81</v>
          </cell>
          <cell r="F3138">
            <v>132.68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38.49</v>
          </cell>
          <cell r="F3139">
            <v>191.12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49.58</v>
          </cell>
          <cell r="F3140">
            <v>315.06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62.45</v>
          </cell>
          <cell r="F3141">
            <v>451.73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93.36</v>
          </cell>
          <cell r="F3142">
            <v>689.77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152.39</v>
          </cell>
          <cell r="E3143">
            <v>38.49</v>
          </cell>
          <cell r="F3143">
            <v>190.88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49.58</v>
          </cell>
          <cell r="F3144">
            <v>363.35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62.45</v>
          </cell>
          <cell r="F3145">
            <v>498.42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38.49</v>
          </cell>
          <cell r="F3146">
            <v>249.48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49.58</v>
          </cell>
          <cell r="F3147">
            <v>401.27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62.45</v>
          </cell>
          <cell r="F3148">
            <v>577.36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22.86</v>
          </cell>
          <cell r="F3149">
            <v>54.6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36.41</v>
          </cell>
          <cell r="E3150">
            <v>29.13</v>
          </cell>
          <cell r="F3150">
            <v>65.54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49.23</v>
          </cell>
          <cell r="F3151">
            <v>115.95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140.04</v>
          </cell>
          <cell r="F3152">
            <v>1065.95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27.39</v>
          </cell>
          <cell r="F3153">
            <v>120.88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27.39</v>
          </cell>
          <cell r="F3154">
            <v>115.29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27.39</v>
          </cell>
          <cell r="F3155">
            <v>148.09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43.15</v>
          </cell>
          <cell r="F3156">
            <v>250.3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33.81</v>
          </cell>
          <cell r="F3157">
            <v>157.66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56.02</v>
          </cell>
          <cell r="F3158">
            <v>409.56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23.59</v>
          </cell>
          <cell r="F3159">
            <v>109.76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23.59</v>
          </cell>
          <cell r="F3160">
            <v>107.37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8.32</v>
          </cell>
          <cell r="F3161">
            <v>28.16</v>
          </cell>
        </row>
        <row r="3162">
          <cell r="A3162" t="str">
            <v>46.13</v>
          </cell>
          <cell r="B3162" t="str">
            <v>Tubulacao em PEAD corrugado perfurado para rede drenagem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1.21</v>
          </cell>
          <cell r="F3163">
            <v>12.57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1.21</v>
          </cell>
          <cell r="F3164">
            <v>15.52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1.21</v>
          </cell>
          <cell r="F3165">
            <v>21.12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1.21</v>
          </cell>
          <cell r="F3166">
            <v>53.01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1.21</v>
          </cell>
          <cell r="F3167">
            <v>45.85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1.82</v>
          </cell>
          <cell r="F3168">
            <v>112.39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1.82</v>
          </cell>
          <cell r="F3169">
            <v>139.48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1.82</v>
          </cell>
          <cell r="F3170">
            <v>217.13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1.82</v>
          </cell>
          <cell r="F3171">
            <v>336.61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1.82</v>
          </cell>
          <cell r="F3172">
            <v>488.92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1.82</v>
          </cell>
          <cell r="F3173">
            <v>770.9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1.82</v>
          </cell>
          <cell r="F3174">
            <v>1185.86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1.82</v>
          </cell>
          <cell r="F3175">
            <v>1624.02</v>
          </cell>
        </row>
        <row r="3176">
          <cell r="A3176" t="str">
            <v>46.14</v>
          </cell>
          <cell r="B3176" t="str">
            <v>Tubulacao em ferro ductil para redes de saneamento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25.46</v>
          </cell>
          <cell r="F3177">
            <v>589.45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25.46</v>
          </cell>
          <cell r="F3178">
            <v>691.92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25.46</v>
          </cell>
          <cell r="F3179">
            <v>847.58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25.46</v>
          </cell>
          <cell r="F3180">
            <v>1297.14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25.46</v>
          </cell>
          <cell r="F3181">
            <v>997.17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25.46</v>
          </cell>
          <cell r="F3182">
            <v>524.71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25.46</v>
          </cell>
          <cell r="F3183">
            <v>528.3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25.46</v>
          </cell>
          <cell r="F3184">
            <v>711.84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25.46</v>
          </cell>
          <cell r="F3185">
            <v>861.32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25.46</v>
          </cell>
          <cell r="F3186">
            <v>914.72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25.46</v>
          </cell>
          <cell r="F3187">
            <v>1038.34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25.46</v>
          </cell>
          <cell r="F3188">
            <v>1356.41</v>
          </cell>
        </row>
        <row r="3189">
          <cell r="A3189" t="str">
            <v>46.15</v>
          </cell>
          <cell r="B3189" t="str">
            <v>Tubulacao em PEAD - recalque de tratamento de esgoto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15.27</v>
          </cell>
          <cell r="F3190">
            <v>188.89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292.03</v>
          </cell>
          <cell r="E3191">
            <v>20.37</v>
          </cell>
          <cell r="F3191">
            <v>312.4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</v>
          </cell>
          <cell r="E3192">
            <v>20.37</v>
          </cell>
          <cell r="F3192">
            <v>305.59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29.09</v>
          </cell>
          <cell r="F3194">
            <v>495.81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29.09</v>
          </cell>
          <cell r="F3195">
            <v>631.6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29.09</v>
          </cell>
          <cell r="F3196">
            <v>735.76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29.09</v>
          </cell>
          <cell r="F3197">
            <v>862.94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31.27</v>
          </cell>
          <cell r="F3198">
            <v>965.05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31.27</v>
          </cell>
          <cell r="F3199">
            <v>1240.08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16.01</v>
          </cell>
          <cell r="F3200">
            <v>135.17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16.01</v>
          </cell>
          <cell r="F3201">
            <v>173.54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17.47</v>
          </cell>
          <cell r="F3202">
            <v>228.34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18.92</v>
          </cell>
          <cell r="F3203">
            <v>345.1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20.38</v>
          </cell>
          <cell r="F3204">
            <v>406.36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21.83</v>
          </cell>
          <cell r="F3205">
            <v>528.85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23.29</v>
          </cell>
          <cell r="F3206">
            <v>672.7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20.38</v>
          </cell>
          <cell r="F3207">
            <v>321.02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16.01</v>
          </cell>
          <cell r="F3208">
            <v>381.38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20.38</v>
          </cell>
          <cell r="F3209">
            <v>417.95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23.29</v>
          </cell>
          <cell r="F3210">
            <v>717.42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17.47</v>
          </cell>
          <cell r="F3211">
            <v>544.98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20.38</v>
          </cell>
          <cell r="F3212">
            <v>671.91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</v>
          </cell>
          <cell r="E3213">
            <v>23.29</v>
          </cell>
          <cell r="F3213">
            <v>1095.68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16.01</v>
          </cell>
          <cell r="F3214">
            <v>270.03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17.47</v>
          </cell>
          <cell r="F3215">
            <v>318.79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20.38</v>
          </cell>
          <cell r="F3217">
            <v>529.36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</v>
          </cell>
          <cell r="E3218">
            <v>23.29</v>
          </cell>
          <cell r="F3218">
            <v>641.48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26.2</v>
          </cell>
          <cell r="F3219">
            <v>946.52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29.12</v>
          </cell>
          <cell r="F3220">
            <v>1418.46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20.38</v>
          </cell>
          <cell r="F3221">
            <v>415.52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20.38</v>
          </cell>
          <cell r="F3222">
            <v>373.11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23.29</v>
          </cell>
          <cell r="F3223">
            <v>813.73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26.2</v>
          </cell>
          <cell r="F3224">
            <v>896.27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1288.12</v>
          </cell>
          <cell r="E3225">
            <v>29.12</v>
          </cell>
          <cell r="F3225">
            <v>1317.24</v>
          </cell>
        </row>
        <row r="3226">
          <cell r="A3226" t="str">
            <v>46.20</v>
          </cell>
          <cell r="B3226" t="str">
            <v>Reparos, conservacoes e complementos - GRUPO 46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49.23</v>
          </cell>
          <cell r="F3227">
            <v>50.79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28.63</v>
          </cell>
          <cell r="F3228">
            <v>85.98</v>
          </cell>
        </row>
        <row r="3229">
          <cell r="A3229" t="str">
            <v>46.21</v>
          </cell>
          <cell r="B3229" t="str">
            <v>Tubulacao em aco preto schedule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</v>
          </cell>
          <cell r="E3230">
            <v>50.95</v>
          </cell>
          <cell r="F3230">
            <v>120.6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58.22</v>
          </cell>
          <cell r="F3231">
            <v>136.95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58.22</v>
          </cell>
          <cell r="F3232">
            <v>148.7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65.51</v>
          </cell>
          <cell r="F3233">
            <v>183.75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72.78</v>
          </cell>
          <cell r="F3234">
            <v>264.68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81.88</v>
          </cell>
          <cell r="F3235">
            <v>300.75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87.34</v>
          </cell>
          <cell r="F3236">
            <v>380.96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303.28</v>
          </cell>
          <cell r="E3237">
            <v>90.98</v>
          </cell>
          <cell r="F3237">
            <v>394.26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96.44</v>
          </cell>
          <cell r="F3238">
            <v>528.98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100.07</v>
          </cell>
          <cell r="F3239">
            <v>692.61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109.17</v>
          </cell>
          <cell r="F3240">
            <v>958.91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120.09</v>
          </cell>
          <cell r="F3241">
            <v>1050.56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1252.12</v>
          </cell>
          <cell r="E3242">
            <v>127.37</v>
          </cell>
          <cell r="F3242">
            <v>1379.49</v>
          </cell>
        </row>
        <row r="3243">
          <cell r="A3243" t="str">
            <v>46.23</v>
          </cell>
          <cell r="B3243" t="str">
            <v>Tubulacao em concreto para rede de esgoto sanitario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</v>
          </cell>
          <cell r="E3244">
            <v>11.62</v>
          </cell>
          <cell r="F3244">
            <v>143.64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17.42</v>
          </cell>
          <cell r="F3245">
            <v>188.75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20.33</v>
          </cell>
          <cell r="F3246">
            <v>235.33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310.78</v>
          </cell>
          <cell r="E3247">
            <v>23.23</v>
          </cell>
          <cell r="F3247">
            <v>334.01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29.04</v>
          </cell>
          <cell r="F3248">
            <v>487.96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34.85</v>
          </cell>
          <cell r="F3249">
            <v>614.73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43.56</v>
          </cell>
          <cell r="F3250">
            <v>588.34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87.12</v>
          </cell>
          <cell r="F3251">
            <v>848.95</v>
          </cell>
        </row>
        <row r="3252">
          <cell r="A3252" t="str">
            <v>46.25</v>
          </cell>
          <cell r="B3252" t="str">
            <v>Tubulação em CPVC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30.2</v>
          </cell>
          <cell r="F3253">
            <v>102.34</v>
          </cell>
        </row>
        <row r="3254">
          <cell r="A3254" t="str">
            <v>46.26</v>
          </cell>
          <cell r="B3254" t="str">
            <v>Tubulacao em ferro fundido predial SMU - esgoto e pluvial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18.2</v>
          </cell>
          <cell r="F3255">
            <v>177.46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18.2</v>
          </cell>
          <cell r="F3256">
            <v>171.35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25.46</v>
          </cell>
          <cell r="F3257">
            <v>213.25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25.46</v>
          </cell>
          <cell r="F3258">
            <v>286.39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25.46</v>
          </cell>
          <cell r="F3259">
            <v>611.1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14.56</v>
          </cell>
          <cell r="F3260">
            <v>111.11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14.56</v>
          </cell>
          <cell r="F3261">
            <v>130.04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18.2</v>
          </cell>
          <cell r="F3262">
            <v>153.89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18.2</v>
          </cell>
          <cell r="F3263">
            <v>268.97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18.2</v>
          </cell>
          <cell r="F3264">
            <v>430.18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14.56</v>
          </cell>
          <cell r="F3265">
            <v>1312.87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14.56</v>
          </cell>
          <cell r="F3266">
            <v>1389.09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18.2</v>
          </cell>
          <cell r="F3267">
            <v>1367.12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18.2</v>
          </cell>
          <cell r="F3268">
            <v>1422.44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18.2</v>
          </cell>
          <cell r="F3269">
            <v>2159.26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18.2</v>
          </cell>
          <cell r="F3270">
            <v>3046.63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311.71</v>
          </cell>
          <cell r="E3271">
            <v>25.46</v>
          </cell>
          <cell r="F3271">
            <v>337.17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25.46</v>
          </cell>
          <cell r="F3272">
            <v>840.39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</v>
          </cell>
          <cell r="E3273">
            <v>14.56</v>
          </cell>
          <cell r="F3273">
            <v>169.08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14.56</v>
          </cell>
          <cell r="F3274">
            <v>225.7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18.2</v>
          </cell>
          <cell r="F3275">
            <v>234.41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</v>
          </cell>
          <cell r="E3276">
            <v>18.2</v>
          </cell>
          <cell r="F3276">
            <v>327.86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18.2</v>
          </cell>
          <cell r="F3277">
            <v>369.58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18.2</v>
          </cell>
          <cell r="F3278">
            <v>840.4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14.56</v>
          </cell>
          <cell r="F3279">
            <v>191.32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14.56</v>
          </cell>
          <cell r="F3280">
            <v>194.52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18.2</v>
          </cell>
          <cell r="F3281">
            <v>237.21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18.2</v>
          </cell>
          <cell r="F3282">
            <v>543.84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18.2</v>
          </cell>
          <cell r="F3283">
            <v>759.78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14.56</v>
          </cell>
          <cell r="F3284">
            <v>258.41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14.56</v>
          </cell>
          <cell r="F3285">
            <v>316.73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296.84</v>
          </cell>
          <cell r="E3286">
            <v>14.56</v>
          </cell>
          <cell r="F3286">
            <v>311.4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18.2</v>
          </cell>
          <cell r="F3287">
            <v>374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18.2</v>
          </cell>
          <cell r="F3288">
            <v>412.64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18.2</v>
          </cell>
          <cell r="F3289">
            <v>822.54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18.2</v>
          </cell>
          <cell r="F3290">
            <v>252.57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18.2</v>
          </cell>
          <cell r="F3291">
            <v>553.22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14.56</v>
          </cell>
          <cell r="F3292">
            <v>190.27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18.2</v>
          </cell>
          <cell r="F3293">
            <v>237.76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18.2</v>
          </cell>
          <cell r="F3294">
            <v>256.96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18.2</v>
          </cell>
          <cell r="F3295">
            <v>281.26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18.2</v>
          </cell>
          <cell r="F3296">
            <v>725.23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18.2</v>
          </cell>
          <cell r="F3297">
            <v>582.29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18.2</v>
          </cell>
          <cell r="F3298">
            <v>191.2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18.2</v>
          </cell>
          <cell r="F3299">
            <v>701.87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18.2</v>
          </cell>
          <cell r="F3300">
            <v>623.32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1192.37</v>
          </cell>
          <cell r="E3301">
            <v>18.2</v>
          </cell>
          <cell r="F3301">
            <v>1210.57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14.56</v>
          </cell>
          <cell r="F3302">
            <v>659.65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18.2</v>
          </cell>
          <cell r="F3303">
            <v>782.97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18.2</v>
          </cell>
          <cell r="F3304">
            <v>1105.66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18.2</v>
          </cell>
          <cell r="F3305">
            <v>1540.24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18.2</v>
          </cell>
          <cell r="F3306">
            <v>2769.65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14.56</v>
          </cell>
          <cell r="F3307">
            <v>492.45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14.56</v>
          </cell>
          <cell r="F3308">
            <v>423.25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18.2</v>
          </cell>
          <cell r="F3309">
            <v>526.81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18.2</v>
          </cell>
          <cell r="F3310">
            <v>464.89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18.2</v>
          </cell>
          <cell r="F3311">
            <v>764.38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18.2</v>
          </cell>
          <cell r="F3312">
            <v>380.28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18.2</v>
          </cell>
          <cell r="F3313">
            <v>817.95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18.2</v>
          </cell>
          <cell r="F3314">
            <v>744.93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</v>
          </cell>
          <cell r="E3315">
            <v>18.2</v>
          </cell>
          <cell r="F3315">
            <v>1092.09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</v>
          </cell>
          <cell r="E3316">
            <v>18.2</v>
          </cell>
          <cell r="F3316">
            <v>2288.73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4138.36</v>
          </cell>
          <cell r="E3317">
            <v>18.2</v>
          </cell>
          <cell r="F3317">
            <v>4156.56</v>
          </cell>
        </row>
        <row r="3318">
          <cell r="A3318" t="str">
            <v>46.27</v>
          </cell>
          <cell r="B3318" t="str">
            <v>Tubulacao em cobre, para sistema de ar condicionado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</v>
          </cell>
          <cell r="E3319">
            <v>6.01</v>
          </cell>
          <cell r="F3319">
            <v>15.89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6.01</v>
          </cell>
          <cell r="F3320">
            <v>19.59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6.01</v>
          </cell>
          <cell r="F3321">
            <v>22.85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9.1</v>
          </cell>
          <cell r="F3322">
            <v>30.24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9.1</v>
          </cell>
          <cell r="F3323">
            <v>38.01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37.62</v>
          </cell>
          <cell r="E3324">
            <v>9.1</v>
          </cell>
          <cell r="F3324">
            <v>46.72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9.1</v>
          </cell>
          <cell r="F3325">
            <v>53.05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13.1</v>
          </cell>
          <cell r="F3327">
            <v>67.99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13.1</v>
          </cell>
          <cell r="F3328">
            <v>85.69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13.1</v>
          </cell>
          <cell r="F3329">
            <v>107.78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13.1</v>
          </cell>
          <cell r="F3330">
            <v>125.21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138.42</v>
          </cell>
          <cell r="E3331">
            <v>13.1</v>
          </cell>
          <cell r="F3331">
            <v>151.52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13.1</v>
          </cell>
          <cell r="F3332">
            <v>173.36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13.1</v>
          </cell>
          <cell r="F3333">
            <v>196.57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13.1</v>
          </cell>
          <cell r="F3334">
            <v>208.37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13.1</v>
          </cell>
          <cell r="F3335">
            <v>238.05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13.1</v>
          </cell>
          <cell r="F3336">
            <v>257.93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13.1</v>
          </cell>
          <cell r="F3337">
            <v>277.33</v>
          </cell>
        </row>
        <row r="3338">
          <cell r="A3338" t="str">
            <v>46.33</v>
          </cell>
          <cell r="B3338" t="str">
            <v>Tubulacao em PP - aguas pluviais / esgoto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12.73</v>
          </cell>
          <cell r="F3339">
            <v>59.26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12.73</v>
          </cell>
          <cell r="F3340">
            <v>68.23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12.73</v>
          </cell>
          <cell r="F3341">
            <v>74.45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19.09</v>
          </cell>
          <cell r="F3342">
            <v>150.5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8.37</v>
          </cell>
          <cell r="F3343">
            <v>23.07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8.37</v>
          </cell>
          <cell r="F3344">
            <v>28.28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12.73</v>
          </cell>
          <cell r="F3345">
            <v>34.66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14.56</v>
          </cell>
          <cell r="F3346">
            <v>40.62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8.37</v>
          </cell>
          <cell r="F3347">
            <v>23.86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8.37</v>
          </cell>
          <cell r="F3348">
            <v>28.58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12.73</v>
          </cell>
          <cell r="F3349">
            <v>36.27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14.56</v>
          </cell>
          <cell r="F3350">
            <v>73.81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8.37</v>
          </cell>
          <cell r="F3351">
            <v>25.41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19.99</v>
          </cell>
          <cell r="E3352">
            <v>8.37</v>
          </cell>
          <cell r="F3352">
            <v>28.36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12.73</v>
          </cell>
          <cell r="F3353">
            <v>37.97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14.56</v>
          </cell>
          <cell r="F3354">
            <v>56.09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8.37</v>
          </cell>
          <cell r="F3355">
            <v>20.57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19.58</v>
          </cell>
          <cell r="E3356">
            <v>12.73</v>
          </cell>
          <cell r="F3356">
            <v>32.31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14.56</v>
          </cell>
          <cell r="F3357">
            <v>47.09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8.37</v>
          </cell>
          <cell r="F3358">
            <v>51.35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12.73</v>
          </cell>
          <cell r="F3359">
            <v>67.86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14.56</v>
          </cell>
          <cell r="F3360">
            <v>109.84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14.56</v>
          </cell>
          <cell r="F3361">
            <v>91.9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12.73</v>
          </cell>
          <cell r="F3362">
            <v>268.92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8.37</v>
          </cell>
          <cell r="F3363">
            <v>46.08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12.73</v>
          </cell>
          <cell r="F3364">
            <v>53.55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78.32</v>
          </cell>
          <cell r="E3365">
            <v>14.56</v>
          </cell>
          <cell r="F3365">
            <v>92.88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34.73</v>
          </cell>
          <cell r="E3366">
            <v>12.73</v>
          </cell>
          <cell r="F3366">
            <v>47.46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14.56</v>
          </cell>
          <cell r="F3367">
            <v>81.18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14.56</v>
          </cell>
          <cell r="F3368">
            <v>83.15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14.56</v>
          </cell>
          <cell r="F3369">
            <v>86.58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12.73</v>
          </cell>
          <cell r="F3370">
            <v>150.61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</v>
          </cell>
          <cell r="E3371">
            <v>14.56</v>
          </cell>
          <cell r="F3371">
            <v>95.46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8.37</v>
          </cell>
          <cell r="F3372">
            <v>68.6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8.37</v>
          </cell>
          <cell r="F3373">
            <v>21.24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8.37</v>
          </cell>
          <cell r="F3374">
            <v>42.62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</v>
          </cell>
          <cell r="E3375">
            <v>12.73</v>
          </cell>
          <cell r="F3375">
            <v>52.32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3.64</v>
          </cell>
          <cell r="F3376">
            <v>92.82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</row>
        <row r="3378">
          <cell r="A3378" t="str">
            <v>47.01</v>
          </cell>
          <cell r="B3378" t="str">
            <v>Registro e / ou valvula em latao fundido sem acabamento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16.37</v>
          </cell>
          <cell r="F3379">
            <v>51.34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21.83</v>
          </cell>
          <cell r="F3380">
            <v>67.28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27.29</v>
          </cell>
          <cell r="F3381">
            <v>83.47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78.32</v>
          </cell>
          <cell r="E3382">
            <v>32.75</v>
          </cell>
          <cell r="F3382">
            <v>111.07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36.39</v>
          </cell>
          <cell r="F3383">
            <v>129.8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45.49</v>
          </cell>
          <cell r="F3384">
            <v>183.95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54.59</v>
          </cell>
          <cell r="F3385">
            <v>378.29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72.78</v>
          </cell>
          <cell r="F3386">
            <v>569.41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109.17</v>
          </cell>
          <cell r="F3387">
            <v>949.66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21.83</v>
          </cell>
          <cell r="F3388">
            <v>86.45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16.37</v>
          </cell>
          <cell r="F3389">
            <v>38.9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16.37</v>
          </cell>
          <cell r="F3390">
            <v>69.38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16.37</v>
          </cell>
          <cell r="F3391">
            <v>72.65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18.2</v>
          </cell>
          <cell r="F3392">
            <v>109.54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16.37</v>
          </cell>
          <cell r="F3393">
            <v>205.63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36.39</v>
          </cell>
          <cell r="F3394">
            <v>1126.82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16.37</v>
          </cell>
          <cell r="F3396">
            <v>105.25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16.37</v>
          </cell>
          <cell r="F3397">
            <v>98.53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16.37</v>
          </cell>
          <cell r="F3398">
            <v>122.05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16.37</v>
          </cell>
          <cell r="F3399">
            <v>164.63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16.37</v>
          </cell>
          <cell r="F3400">
            <v>157.96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16.37</v>
          </cell>
          <cell r="F3401">
            <v>99.81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16.37</v>
          </cell>
          <cell r="F3402">
            <v>94.67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</v>
          </cell>
          <cell r="E3403">
            <v>16.37</v>
          </cell>
          <cell r="F3403">
            <v>84.8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16.37</v>
          </cell>
          <cell r="F3404">
            <v>79.72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54.59</v>
          </cell>
          <cell r="F3406">
            <v>386.9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54.59</v>
          </cell>
          <cell r="F3407">
            <v>319.22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54.59</v>
          </cell>
          <cell r="F3408">
            <v>316.04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54.59</v>
          </cell>
          <cell r="F3409">
            <v>444.35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54.59</v>
          </cell>
          <cell r="F3410">
            <v>1038.51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21.83</v>
          </cell>
          <cell r="F3411">
            <v>448.53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310.46</v>
          </cell>
          <cell r="E3412">
            <v>21.83</v>
          </cell>
          <cell r="F3412">
            <v>332.29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54.59</v>
          </cell>
          <cell r="F3413">
            <v>788.97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16.37</v>
          </cell>
          <cell r="F3414">
            <v>428.89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</v>
          </cell>
          <cell r="E3415">
            <v>54.59</v>
          </cell>
          <cell r="F3415">
            <v>375.19</v>
          </cell>
        </row>
        <row r="3416">
          <cell r="A3416" t="str">
            <v>47.05</v>
          </cell>
          <cell r="B3416" t="str">
            <v>Registro e / ou valvula em bronze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16.37</v>
          </cell>
          <cell r="F3417">
            <v>109.1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16.37</v>
          </cell>
          <cell r="F3418">
            <v>127.08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16.37</v>
          </cell>
          <cell r="F3419">
            <v>174.38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16.37</v>
          </cell>
          <cell r="F3420">
            <v>199.32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16.37</v>
          </cell>
          <cell r="F3421">
            <v>265.61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16.37</v>
          </cell>
          <cell r="F3422">
            <v>444.57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</v>
          </cell>
          <cell r="E3423">
            <v>16.37</v>
          </cell>
          <cell r="F3423">
            <v>534.69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21.83</v>
          </cell>
          <cell r="F3424">
            <v>915.97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16.37</v>
          </cell>
          <cell r="F3425">
            <v>93.01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16.37</v>
          </cell>
          <cell r="F3426">
            <v>122.18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16.37</v>
          </cell>
          <cell r="F3427">
            <v>148.9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16.37</v>
          </cell>
          <cell r="F3428">
            <v>203.41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16.37</v>
          </cell>
          <cell r="F3429">
            <v>325.1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16.37</v>
          </cell>
          <cell r="F3430">
            <v>473.7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21.83</v>
          </cell>
          <cell r="F3431">
            <v>809.45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71.85</v>
          </cell>
          <cell r="E3432">
            <v>16.37</v>
          </cell>
          <cell r="F3432">
            <v>88.22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16.37</v>
          </cell>
          <cell r="F3433">
            <v>116.7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16.37</v>
          </cell>
          <cell r="F3434">
            <v>140.05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16.37</v>
          </cell>
          <cell r="F3435">
            <v>184.83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16.37</v>
          </cell>
          <cell r="F3436">
            <v>287.64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27.29</v>
          </cell>
          <cell r="F3437">
            <v>5761.06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157.39</v>
          </cell>
          <cell r="E3438">
            <v>16.37</v>
          </cell>
          <cell r="F3438">
            <v>173.76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16.37</v>
          </cell>
          <cell r="F3439">
            <v>433.59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16.37</v>
          </cell>
          <cell r="F3440">
            <v>419.85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21.83</v>
          </cell>
          <cell r="F3441">
            <v>806.57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16.37</v>
          </cell>
          <cell r="F3442">
            <v>340.48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9.1</v>
          </cell>
          <cell r="F3443">
            <v>133.15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21.83</v>
          </cell>
          <cell r="F3444">
            <v>4832.4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21.83</v>
          </cell>
          <cell r="F3445">
            <v>1805.26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16.37</v>
          </cell>
          <cell r="F3446">
            <v>366.59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16.37</v>
          </cell>
          <cell r="F3447">
            <v>187.46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16.37</v>
          </cell>
          <cell r="F3448">
            <v>239.58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16.37</v>
          </cell>
          <cell r="F3449">
            <v>487.45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</v>
          </cell>
          <cell r="E3450">
            <v>16.37</v>
          </cell>
          <cell r="F3450">
            <v>613.69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16.37</v>
          </cell>
          <cell r="F3451">
            <v>919.56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21.83</v>
          </cell>
          <cell r="F3452">
            <v>2111.89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</v>
          </cell>
          <cell r="E3453">
            <v>21.83</v>
          </cell>
          <cell r="F3453">
            <v>5016.43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10.92</v>
          </cell>
          <cell r="F3454">
            <v>72.47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16.37</v>
          </cell>
          <cell r="F3455">
            <v>88.49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14.56</v>
          </cell>
          <cell r="F3456">
            <v>104.33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16.37</v>
          </cell>
          <cell r="F3457">
            <v>117.74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16.37</v>
          </cell>
          <cell r="F3458">
            <v>426.37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</v>
          </cell>
          <cell r="E3459">
            <v>16.37</v>
          </cell>
          <cell r="F3459">
            <v>598.31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4340.15</v>
          </cell>
          <cell r="E3460">
            <v>72.78</v>
          </cell>
          <cell r="F3460">
            <v>4412.93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72.78</v>
          </cell>
          <cell r="F3461">
            <v>5658.55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36.39</v>
          </cell>
          <cell r="F3462">
            <v>465.56</v>
          </cell>
        </row>
        <row r="3463">
          <cell r="A3463" t="str">
            <v>47.06</v>
          </cell>
          <cell r="B3463" t="str">
            <v>Registro e / ou valvula em ferro fundido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45.49</v>
          </cell>
          <cell r="F3464">
            <v>1275.76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127.37</v>
          </cell>
          <cell r="F3465">
            <v>1837.85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127.37</v>
          </cell>
          <cell r="F3466">
            <v>2773.7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127.37</v>
          </cell>
          <cell r="F3467">
            <v>1391.35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127.37</v>
          </cell>
          <cell r="F3468">
            <v>2863.63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72.78</v>
          </cell>
          <cell r="F3469">
            <v>1792.62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72.78</v>
          </cell>
          <cell r="F3470">
            <v>3036.46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72.78</v>
          </cell>
          <cell r="F3471">
            <v>1034.07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72.78</v>
          </cell>
          <cell r="F3472">
            <v>845.75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45.49</v>
          </cell>
          <cell r="F3473">
            <v>6840.11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21.83</v>
          </cell>
          <cell r="F3474">
            <v>3324.23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72.78</v>
          </cell>
          <cell r="F3475">
            <v>1040.62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27.29</v>
          </cell>
          <cell r="F3476">
            <v>1139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8829.63</v>
          </cell>
          <cell r="E3477">
            <v>109.17</v>
          </cell>
          <cell r="F3477">
            <v>8938.8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72.78</v>
          </cell>
          <cell r="F3478">
            <v>2082.57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72.78</v>
          </cell>
          <cell r="F3479">
            <v>3069.77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72.78</v>
          </cell>
          <cell r="F3480">
            <v>1987.38</v>
          </cell>
        </row>
        <row r="3481">
          <cell r="A3481" t="str">
            <v>47.07</v>
          </cell>
          <cell r="B3481" t="str">
            <v>Registro e / ou valvula em aco carbono fundido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16.37</v>
          </cell>
          <cell r="F3482">
            <v>102.66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21.83</v>
          </cell>
          <cell r="F3483">
            <v>144.53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27.29</v>
          </cell>
          <cell r="F3484">
            <v>181.38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29.12</v>
          </cell>
          <cell r="F3485">
            <v>241.23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45.49</v>
          </cell>
          <cell r="F3486">
            <v>551.86</v>
          </cell>
        </row>
        <row r="3487">
          <cell r="A3487" t="str">
            <v>47.09</v>
          </cell>
          <cell r="B3487" t="str">
            <v>Registro e / ou valvula em aco carbono forjado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21.83</v>
          </cell>
          <cell r="F3488">
            <v>409.43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27.29</v>
          </cell>
          <cell r="F3489">
            <v>547.45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36.39</v>
          </cell>
          <cell r="F3490">
            <v>979.51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45.49</v>
          </cell>
          <cell r="F3491">
            <v>1385.29</v>
          </cell>
        </row>
        <row r="3492">
          <cell r="A3492" t="str">
            <v>47.10</v>
          </cell>
          <cell r="B3492" t="str">
            <v>Registro e / ou valvula em aco inoxidavel forjado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16.37</v>
          </cell>
          <cell r="F3493">
            <v>728.06</v>
          </cell>
        </row>
        <row r="3494">
          <cell r="A3494" t="str">
            <v>47.11</v>
          </cell>
          <cell r="B3494" t="str">
            <v>Aparelho de medicao e controle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76.46</v>
          </cell>
          <cell r="F3495">
            <v>535.07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7.27</v>
          </cell>
          <cell r="F3496">
            <v>171.97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18.2</v>
          </cell>
          <cell r="F3497">
            <v>192.85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9527.96</v>
          </cell>
          <cell r="E3498">
            <v>76.46</v>
          </cell>
          <cell r="F3498">
            <v>9604.42</v>
          </cell>
        </row>
        <row r="3499">
          <cell r="A3499" t="str">
            <v>47.12</v>
          </cell>
          <cell r="B3499" t="str">
            <v>Registro e / ou valvula em ferro ductil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125.48</v>
          </cell>
          <cell r="F3500">
            <v>3232.73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</v>
          </cell>
          <cell r="E3501">
            <v>125.48</v>
          </cell>
          <cell r="F3501">
            <v>1185.86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45.49</v>
          </cell>
          <cell r="F3502">
            <v>1271.02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81.88</v>
          </cell>
          <cell r="F3503">
            <v>1706.18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81.88</v>
          </cell>
          <cell r="F3504">
            <v>2479.63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125.48</v>
          </cell>
          <cell r="F3505">
            <v>6286.94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125.48</v>
          </cell>
          <cell r="F3506">
            <v>1302.3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125.48</v>
          </cell>
          <cell r="F3507">
            <v>1850.55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10.92</v>
          </cell>
          <cell r="F3508">
            <v>871.12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16.01</v>
          </cell>
          <cell r="F3509">
            <v>2533.63</v>
          </cell>
        </row>
        <row r="3510">
          <cell r="A3510" t="str">
            <v>47.14</v>
          </cell>
          <cell r="B3510" t="str">
            <v>Registro e / ou valvula em PVC rigido ou ABS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16.37</v>
          </cell>
          <cell r="F3511">
            <v>28.18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</v>
          </cell>
          <cell r="E3512">
            <v>16.37</v>
          </cell>
          <cell r="F3512">
            <v>55.96</v>
          </cell>
        </row>
        <row r="3513">
          <cell r="A3513" t="str">
            <v>47.20</v>
          </cell>
          <cell r="B3513" t="str">
            <v>Reparos, conservacoes e complementos - GRUPO 47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5.46</v>
          </cell>
          <cell r="F3514">
            <v>110.17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45.49</v>
          </cell>
          <cell r="F3515">
            <v>414.25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45.49</v>
          </cell>
          <cell r="F3516">
            <v>534.85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7.64</v>
          </cell>
          <cell r="F3517">
            <v>42.45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25.46</v>
          </cell>
          <cell r="F3518">
            <v>784.11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25.46</v>
          </cell>
          <cell r="F3519">
            <v>359.31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18.2</v>
          </cell>
          <cell r="F3520">
            <v>105.43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</v>
          </cell>
          <cell r="E3521">
            <v>109.17</v>
          </cell>
          <cell r="F3521">
            <v>4824.69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14.56</v>
          </cell>
          <cell r="F3522">
            <v>220.39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43.74</v>
          </cell>
          <cell r="F3523">
            <v>506.78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45.49</v>
          </cell>
          <cell r="F3524">
            <v>297.65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</v>
          </cell>
          <cell r="E3525">
            <v>45.49</v>
          </cell>
          <cell r="F3525">
            <v>358.34</v>
          </cell>
        </row>
        <row r="3526">
          <cell r="A3526" t="str">
            <v>48</v>
          </cell>
          <cell r="B3526" t="str">
            <v>RESERVATORIO E TANQUE PARA LIQUIDOS E GASES</v>
          </cell>
        </row>
        <row r="3527">
          <cell r="A3527" t="str">
            <v>48.02</v>
          </cell>
          <cell r="B3527" t="str">
            <v>Reservatorio em material sintetico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79.95</v>
          </cell>
          <cell r="F3528">
            <v>6949.72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108.99</v>
          </cell>
          <cell r="F3529">
            <v>11764.58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</v>
          </cell>
          <cell r="E3530">
            <v>43.65</v>
          </cell>
          <cell r="F3530">
            <v>1305.81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43.65</v>
          </cell>
          <cell r="F3531">
            <v>2018.93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50.91</v>
          </cell>
          <cell r="F3532">
            <v>3253.83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65.43</v>
          </cell>
          <cell r="F3533">
            <v>5625.29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58.17</v>
          </cell>
          <cell r="F3534">
            <v>7882.26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79.95</v>
          </cell>
          <cell r="F3535">
            <v>13953.29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50.91</v>
          </cell>
          <cell r="F3536">
            <v>964.4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574.06</v>
          </cell>
          <cell r="E3537">
            <v>50.91</v>
          </cell>
          <cell r="F3537">
            <v>624.97</v>
          </cell>
        </row>
        <row r="3538">
          <cell r="A3538" t="str">
            <v>48.03</v>
          </cell>
          <cell r="B3538" t="str">
            <v>Reservatorio metalico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50.91</v>
          </cell>
          <cell r="F3539">
            <v>3497.92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50.91</v>
          </cell>
          <cell r="F3540">
            <v>6114.32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50.91</v>
          </cell>
          <cell r="F3541">
            <v>8878.9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50.91</v>
          </cell>
          <cell r="F3542">
            <v>15671.8</v>
          </cell>
        </row>
        <row r="3543">
          <cell r="A3543" t="str">
            <v>48.04</v>
          </cell>
          <cell r="B3543" t="str">
            <v>Reservatorio em concreto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2699.08</v>
          </cell>
          <cell r="F3544">
            <v>18203.7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5753.32</v>
          </cell>
          <cell r="F3545">
            <v>36650.99</v>
          </cell>
        </row>
        <row r="3546">
          <cell r="A3546" t="str">
            <v>48.05</v>
          </cell>
          <cell r="B3546" t="str">
            <v>Torneira de boia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10.92</v>
          </cell>
          <cell r="F3547">
            <v>92.09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14.56</v>
          </cell>
          <cell r="F3548">
            <v>117.54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16.37</v>
          </cell>
          <cell r="F3549">
            <v>255.11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16.37</v>
          </cell>
          <cell r="F3550">
            <v>243.71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21.83</v>
          </cell>
          <cell r="F3551">
            <v>327.78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</v>
          </cell>
          <cell r="E3552">
            <v>16.37</v>
          </cell>
          <cell r="F3552">
            <v>1249.77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72.78</v>
          </cell>
          <cell r="F3553">
            <v>1806.69</v>
          </cell>
        </row>
        <row r="3554">
          <cell r="A3554" t="str">
            <v>48.20</v>
          </cell>
          <cell r="B3554" t="str">
            <v>Reparos, conservacoes e complementos - GRUPO 48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E3555">
            <v>43.56</v>
          </cell>
          <cell r="F3555">
            <v>43.56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E3556">
            <v>116.16</v>
          </cell>
          <cell r="F3556">
            <v>116.16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E3557">
            <v>261.36</v>
          </cell>
          <cell r="F3557">
            <v>261.36</v>
          </cell>
        </row>
        <row r="3558">
          <cell r="A3558" t="str">
            <v>49</v>
          </cell>
          <cell r="B3558" t="str">
            <v>CAIXA, RALO, GRELHA E ACESSORIO HIDRAULICO</v>
          </cell>
        </row>
        <row r="3559">
          <cell r="A3559" t="str">
            <v>49.01</v>
          </cell>
          <cell r="B3559" t="str">
            <v>Caixas sifonadas de PVC rigido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36.39</v>
          </cell>
          <cell r="F3560">
            <v>73.39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36.39</v>
          </cell>
          <cell r="F3561">
            <v>87.04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36.39</v>
          </cell>
          <cell r="F3562">
            <v>97.24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</v>
          </cell>
          <cell r="E3563">
            <v>36.39</v>
          </cell>
          <cell r="F3563">
            <v>106.79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36.39</v>
          </cell>
          <cell r="F3564">
            <v>123.08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36.39</v>
          </cell>
          <cell r="F3565">
            <v>148.05</v>
          </cell>
        </row>
        <row r="3566">
          <cell r="A3566" t="str">
            <v>49.03</v>
          </cell>
          <cell r="B3566" t="str">
            <v>Caixa de gordura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161.32</v>
          </cell>
          <cell r="F3567">
            <v>257.86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39.91</v>
          </cell>
          <cell r="F3568">
            <v>106.71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36.39</v>
          </cell>
          <cell r="F3569">
            <v>487.68</v>
          </cell>
        </row>
        <row r="3570">
          <cell r="A3570" t="str">
            <v>49.04</v>
          </cell>
          <cell r="B3570" t="str">
            <v>Ralo em PVC rigido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33.55</v>
          </cell>
          <cell r="E3571">
            <v>36.39</v>
          </cell>
          <cell r="F3571">
            <v>69.94</v>
          </cell>
        </row>
        <row r="3572">
          <cell r="A3572" t="str">
            <v>49.05</v>
          </cell>
          <cell r="B3572" t="str">
            <v>Ralo em ferro fundido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</v>
          </cell>
          <cell r="E3573">
            <v>43.66</v>
          </cell>
          <cell r="F3573">
            <v>173.02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54.59</v>
          </cell>
          <cell r="F3574">
            <v>404.32</v>
          </cell>
        </row>
        <row r="3575">
          <cell r="A3575" t="str">
            <v>49.06</v>
          </cell>
          <cell r="B3575" t="str">
            <v>Grelhas e tampas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2.18</v>
          </cell>
          <cell r="F3576">
            <v>15.82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23.34</v>
          </cell>
          <cell r="F3577">
            <v>1311.88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2.18</v>
          </cell>
          <cell r="F3578">
            <v>10.86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18.68</v>
          </cell>
          <cell r="F3579">
            <v>354.61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2.18</v>
          </cell>
          <cell r="F3580">
            <v>38.78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2.18</v>
          </cell>
          <cell r="F3581">
            <v>12.32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23.34</v>
          </cell>
          <cell r="F3582">
            <v>1242.11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23.34</v>
          </cell>
          <cell r="F3583">
            <v>1245.15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74.85</v>
          </cell>
          <cell r="E3584">
            <v>11.67</v>
          </cell>
          <cell r="F3584">
            <v>86.52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43.66</v>
          </cell>
          <cell r="F3585">
            <v>4240.91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43.66</v>
          </cell>
          <cell r="F3586">
            <v>5496.68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48.24</v>
          </cell>
          <cell r="F3587">
            <v>436.48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48.24</v>
          </cell>
          <cell r="F3588">
            <v>458.78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48.24</v>
          </cell>
          <cell r="F3589">
            <v>417.47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48.24</v>
          </cell>
          <cell r="F3590">
            <v>214.96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48.24</v>
          </cell>
          <cell r="F3591">
            <v>261.1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48.24</v>
          </cell>
          <cell r="F3592">
            <v>355.55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48.24</v>
          </cell>
          <cell r="F3593">
            <v>440.09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48.24</v>
          </cell>
          <cell r="F3594">
            <v>347.55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48.24</v>
          </cell>
          <cell r="F3595">
            <v>1481.83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15.11</v>
          </cell>
          <cell r="F3596">
            <v>963.08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19.94</v>
          </cell>
          <cell r="F3597">
            <v>1390.57</v>
          </cell>
        </row>
        <row r="3598">
          <cell r="A3598" t="str">
            <v>49.08</v>
          </cell>
          <cell r="B3598" t="str">
            <v>Caixa de passagem e inspecao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36.39</v>
          </cell>
          <cell r="F3599">
            <v>460.93</v>
          </cell>
        </row>
        <row r="3600">
          <cell r="A3600" t="str">
            <v>49.11</v>
          </cell>
          <cell r="B3600" t="str">
            <v>Canaletas e afins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8.04</v>
          </cell>
          <cell r="F3601">
            <v>389.21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8.04</v>
          </cell>
          <cell r="F3602">
            <v>265.66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8.04</v>
          </cell>
          <cell r="F3603">
            <v>289.87</v>
          </cell>
        </row>
        <row r="3604">
          <cell r="A3604" t="str">
            <v>49.12</v>
          </cell>
          <cell r="B3604" t="str">
            <v>Poco de visita, boca de lobo, caixa de passagem e afins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1152.33</v>
          </cell>
          <cell r="F3605">
            <v>2867.54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1790.94</v>
          </cell>
          <cell r="F3606">
            <v>4693.19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2424.92</v>
          </cell>
          <cell r="F3607">
            <v>6471.6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1136.77</v>
          </cell>
          <cell r="F3608">
            <v>2275.34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1948.94</v>
          </cell>
          <cell r="F3609">
            <v>5268.08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283.13</v>
          </cell>
          <cell r="F3610">
            <v>534.58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1805.47</v>
          </cell>
          <cell r="F3611">
            <v>3817.63</v>
          </cell>
        </row>
        <row r="3612">
          <cell r="A3612" t="str">
            <v>49.13</v>
          </cell>
          <cell r="B3612" t="str">
            <v>Filtro anaerobio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2281.05</v>
          </cell>
          <cell r="F3613">
            <v>5736.89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3705.5</v>
          </cell>
          <cell r="F3614">
            <v>9372.26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4892.42</v>
          </cell>
          <cell r="F3615">
            <v>12991.22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6099.63</v>
          </cell>
          <cell r="F3616">
            <v>18009.3</v>
          </cell>
        </row>
        <row r="3617">
          <cell r="A3617" t="str">
            <v>49.14</v>
          </cell>
          <cell r="B3617" t="str">
            <v>Fossa septica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1143.45</v>
          </cell>
          <cell r="F3618">
            <v>3433.56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1707.09</v>
          </cell>
          <cell r="F3619">
            <v>8075.45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3414.17</v>
          </cell>
          <cell r="F3620">
            <v>12931.92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1232.36</v>
          </cell>
          <cell r="E3621">
            <v>573.78</v>
          </cell>
          <cell r="F3621">
            <v>1806.14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32.16</v>
          </cell>
          <cell r="F3622">
            <v>705.01</v>
          </cell>
        </row>
        <row r="3623">
          <cell r="A3623" t="str">
            <v>49.15</v>
          </cell>
          <cell r="B3623" t="str">
            <v>Anel e aduela pre-moldados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23.34</v>
          </cell>
          <cell r="F3624">
            <v>353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35.01</v>
          </cell>
          <cell r="F3625">
            <v>508.09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46.68</v>
          </cell>
          <cell r="F3626">
            <v>574.9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58.35</v>
          </cell>
          <cell r="F3627">
            <v>852.1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70.02</v>
          </cell>
          <cell r="F3628">
            <v>1325.49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116.7</v>
          </cell>
          <cell r="F3629">
            <v>2410.12</v>
          </cell>
        </row>
        <row r="3630">
          <cell r="A3630" t="str">
            <v>49.16</v>
          </cell>
          <cell r="B3630" t="str">
            <v>Acessorios hidraulicos para agua de reuso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14.56</v>
          </cell>
          <cell r="F3631">
            <v>858.12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18.2</v>
          </cell>
          <cell r="F3632">
            <v>341.52</v>
          </cell>
        </row>
        <row r="3633">
          <cell r="A3633" t="str">
            <v>50</v>
          </cell>
          <cell r="B3633" t="str">
            <v>DETECCAO, COMBATE E PREVENCAO A INCÊNDIO</v>
          </cell>
        </row>
        <row r="3634">
          <cell r="A3634" t="str">
            <v>50.01</v>
          </cell>
          <cell r="B3634" t="str">
            <v>Hidrantes e acessorios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127.37</v>
          </cell>
          <cell r="F3635">
            <v>1223.68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127.37</v>
          </cell>
          <cell r="F3636">
            <v>488.91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3.64</v>
          </cell>
          <cell r="F3637">
            <v>22.71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10.92</v>
          </cell>
          <cell r="F3638">
            <v>95.83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3.64</v>
          </cell>
          <cell r="F3639">
            <v>34.22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3.64</v>
          </cell>
          <cell r="F3640">
            <v>192.59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199.92</v>
          </cell>
          <cell r="F3641">
            <v>4005.41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3.64</v>
          </cell>
          <cell r="F3642">
            <v>68.66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3.64</v>
          </cell>
          <cell r="F3643">
            <v>99.17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46.56</v>
          </cell>
          <cell r="F3644">
            <v>1789.28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3.64</v>
          </cell>
          <cell r="F3645">
            <v>97.67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3.64</v>
          </cell>
          <cell r="F3646">
            <v>67.19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0.48</v>
          </cell>
          <cell r="F3647">
            <v>18.84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268.46</v>
          </cell>
          <cell r="E3648">
            <v>3.64</v>
          </cell>
          <cell r="F3648">
            <v>272.1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189.22</v>
          </cell>
          <cell r="F3649">
            <v>2119.3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</v>
          </cell>
          <cell r="E3650">
            <v>189.22</v>
          </cell>
          <cell r="F3650">
            <v>2499.52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584.25</v>
          </cell>
          <cell r="F3651">
            <v>3094.35</v>
          </cell>
        </row>
        <row r="3652">
          <cell r="A3652" t="str">
            <v>50.02</v>
          </cell>
          <cell r="B3652" t="str">
            <v>Registro e valvula controladora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12.73</v>
          </cell>
          <cell r="F3653">
            <v>42.78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1101.34</v>
          </cell>
          <cell r="E3654">
            <v>18.2</v>
          </cell>
          <cell r="F3654">
            <v>1119.54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12.73</v>
          </cell>
          <cell r="F3655">
            <v>43.71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8870.47</v>
          </cell>
          <cell r="E3656">
            <v>109.17</v>
          </cell>
          <cell r="F3656">
            <v>8979.64</v>
          </cell>
        </row>
        <row r="3657">
          <cell r="A3657" t="str">
            <v>50.05</v>
          </cell>
          <cell r="B3657" t="str">
            <v>Iluminacao e sinalizacao de emergencia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29.12</v>
          </cell>
          <cell r="F3658">
            <v>263.98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11.65</v>
          </cell>
          <cell r="F3659">
            <v>25462.3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18.2</v>
          </cell>
          <cell r="F3660">
            <v>339.51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18.2</v>
          </cell>
          <cell r="F3661">
            <v>106.47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286.34</v>
          </cell>
          <cell r="E3662">
            <v>10.92</v>
          </cell>
          <cell r="F3662">
            <v>297.26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10.92</v>
          </cell>
          <cell r="F3663">
            <v>86.28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10.92</v>
          </cell>
          <cell r="F3664">
            <v>175.85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10.92</v>
          </cell>
          <cell r="F3665">
            <v>447.69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10.92</v>
          </cell>
          <cell r="F3666">
            <v>312.37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11.65</v>
          </cell>
          <cell r="F3667">
            <v>887.02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11.65</v>
          </cell>
          <cell r="F3668">
            <v>281.79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11.65</v>
          </cell>
          <cell r="F3669">
            <v>771.22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10.92</v>
          </cell>
          <cell r="F3670">
            <v>59.28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11.65</v>
          </cell>
          <cell r="F3671">
            <v>294.22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40.03</v>
          </cell>
          <cell r="F3672">
            <v>157.77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36.39</v>
          </cell>
          <cell r="F3673">
            <v>237.8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10.92</v>
          </cell>
          <cell r="F3674">
            <v>1217.15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10.92</v>
          </cell>
          <cell r="F3675">
            <v>200.5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18.2</v>
          </cell>
          <cell r="F3676">
            <v>201.54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</v>
          </cell>
          <cell r="E3677">
            <v>10.92</v>
          </cell>
          <cell r="F3677">
            <v>530.5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9.1</v>
          </cell>
          <cell r="F3678">
            <v>382.13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9.1</v>
          </cell>
          <cell r="F3679">
            <v>177.78</v>
          </cell>
        </row>
        <row r="3680">
          <cell r="A3680" t="str">
            <v>50.10</v>
          </cell>
          <cell r="B3680" t="str">
            <v>Extintores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15.31</v>
          </cell>
          <cell r="F3681">
            <v>1315.33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15.31</v>
          </cell>
          <cell r="F3682">
            <v>5483.02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161.2</v>
          </cell>
          <cell r="E3683">
            <v>15.31</v>
          </cell>
          <cell r="F3683">
            <v>176.51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15.31</v>
          </cell>
          <cell r="F3684">
            <v>229.47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</v>
          </cell>
          <cell r="E3685">
            <v>15.31</v>
          </cell>
          <cell r="F3685">
            <v>277.78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15.31</v>
          </cell>
          <cell r="F3687">
            <v>176.27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15.31</v>
          </cell>
          <cell r="F3688">
            <v>207.09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15.31</v>
          </cell>
          <cell r="F3689">
            <v>234.59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</v>
          </cell>
          <cell r="E3690">
            <v>15.31</v>
          </cell>
          <cell r="F3690">
            <v>546.75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1.45</v>
          </cell>
          <cell r="F3691">
            <v>195.01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1.45</v>
          </cell>
          <cell r="F3692">
            <v>263.72</v>
          </cell>
        </row>
        <row r="3693">
          <cell r="A3693" t="str">
            <v>50.20</v>
          </cell>
          <cell r="B3693" t="str">
            <v>Reparos, conservacoes e complementos - GRUPO 50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</v>
          </cell>
          <cell r="F3697">
            <v>40.13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0.07</v>
          </cell>
          <cell r="E3699">
            <v>12.73</v>
          </cell>
          <cell r="F3699">
            <v>12.8</v>
          </cell>
        </row>
        <row r="3700">
          <cell r="A3700" t="str">
            <v>54</v>
          </cell>
          <cell r="B3700" t="str">
            <v>PAVIMENTACAO E PASSEIO</v>
          </cell>
        </row>
        <row r="3701">
          <cell r="A3701" t="str">
            <v>54.01</v>
          </cell>
          <cell r="B3701" t="str">
            <v>Pavimentacao preparo de base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0.12</v>
          </cell>
          <cell r="F3702">
            <v>3.57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0.23</v>
          </cell>
          <cell r="F3703">
            <v>25.48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0.46</v>
          </cell>
          <cell r="F3704">
            <v>23.1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21.78</v>
          </cell>
          <cell r="F3705">
            <v>265.74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14.52</v>
          </cell>
          <cell r="F3706">
            <v>197.36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</v>
          </cell>
          <cell r="E3707">
            <v>2.24</v>
          </cell>
          <cell r="F3707">
            <v>160.32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10.89</v>
          </cell>
          <cell r="F3708">
            <v>968.43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0.33</v>
          </cell>
          <cell r="F3710">
            <v>21.29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E3711">
            <v>0.58</v>
          </cell>
          <cell r="F3711">
            <v>0.58</v>
          </cell>
        </row>
        <row r="3712">
          <cell r="A3712" t="str">
            <v>54.02</v>
          </cell>
          <cell r="B3712" t="str">
            <v>Pavimentacao com pedrisco e revestimento primario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9.29</v>
          </cell>
          <cell r="F3713">
            <v>109.48</v>
          </cell>
        </row>
        <row r="3714">
          <cell r="A3714" t="str">
            <v>54.03</v>
          </cell>
          <cell r="B3714" t="str">
            <v>Pavimentacao flexivel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12.1</v>
          </cell>
          <cell r="F3715">
            <v>1384.71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12.1</v>
          </cell>
          <cell r="F3716">
            <v>1555.42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12.1</v>
          </cell>
          <cell r="F3717">
            <v>1436.27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0.07</v>
          </cell>
          <cell r="F3718">
            <v>7.48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0.09</v>
          </cell>
          <cell r="F3719">
            <v>15.28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12.1</v>
          </cell>
          <cell r="F3720">
            <v>1268.8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29.04</v>
          </cell>
          <cell r="F3721">
            <v>1302.87</v>
          </cell>
        </row>
        <row r="3722">
          <cell r="A3722" t="str">
            <v>54.04</v>
          </cell>
          <cell r="B3722" t="str">
            <v>Pavimentacao em paralelepipedos e blocos de concreto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18.55</v>
          </cell>
          <cell r="F3723">
            <v>209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1.45</v>
          </cell>
          <cell r="F3724">
            <v>19.66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4.5</v>
          </cell>
          <cell r="F3725">
            <v>13.56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3.63</v>
          </cell>
          <cell r="F3726">
            <v>56.59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14</v>
          </cell>
          <cell r="F3727">
            <v>80.69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14</v>
          </cell>
          <cell r="F3728">
            <v>75.35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75.24</v>
          </cell>
          <cell r="E3729">
            <v>18.68</v>
          </cell>
          <cell r="F3729">
            <v>93.92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6.86</v>
          </cell>
          <cell r="F3730">
            <v>95.42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14.52</v>
          </cell>
          <cell r="F3731">
            <v>117.16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14.52</v>
          </cell>
          <cell r="F3732">
            <v>112.63</v>
          </cell>
        </row>
        <row r="3733">
          <cell r="A3733" t="str">
            <v>54.06</v>
          </cell>
          <cell r="B3733" t="str">
            <v>Guias e sarjetas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8.76</v>
          </cell>
          <cell r="F3734">
            <v>51.52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8.76</v>
          </cell>
          <cell r="F3735">
            <v>46.59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31.53</v>
          </cell>
          <cell r="F3736">
            <v>445.81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31.53</v>
          </cell>
          <cell r="F3737">
            <v>460.68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64.32</v>
          </cell>
          <cell r="F3739">
            <v>649.47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64.32</v>
          </cell>
          <cell r="F3740">
            <v>664.34</v>
          </cell>
        </row>
        <row r="3741">
          <cell r="A3741" t="str">
            <v>54.07</v>
          </cell>
          <cell r="B3741" t="str">
            <v>Calcadas e passeios.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8.19</v>
          </cell>
          <cell r="F3743">
            <v>91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79.96</v>
          </cell>
          <cell r="E3744">
            <v>8.19</v>
          </cell>
          <cell r="F3744">
            <v>88.15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7.31</v>
          </cell>
          <cell r="F3745">
            <v>11.18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7.31</v>
          </cell>
          <cell r="F3746">
            <v>9.19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20.74</v>
          </cell>
          <cell r="F3747">
            <v>116.19</v>
          </cell>
        </row>
        <row r="3748">
          <cell r="A3748" t="str">
            <v>54.20</v>
          </cell>
          <cell r="B3748" t="str">
            <v>Reparos, conservacoes e complementos - GRUPO 54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10.01</v>
          </cell>
          <cell r="F3749">
            <v>67.74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8.76</v>
          </cell>
          <cell r="F3750">
            <v>16.99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18.55</v>
          </cell>
          <cell r="F3751">
            <v>31.46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11.45</v>
          </cell>
          <cell r="F3752">
            <v>19.71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13.27</v>
          </cell>
          <cell r="F3753">
            <v>21.63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15.94</v>
          </cell>
          <cell r="F3754">
            <v>24.45</v>
          </cell>
        </row>
        <row r="3755">
          <cell r="A3755" t="str">
            <v>55</v>
          </cell>
          <cell r="B3755" t="str">
            <v>LIMPEZA E ARREMATE</v>
          </cell>
        </row>
        <row r="3756">
          <cell r="A3756" t="str">
            <v>55.01</v>
          </cell>
          <cell r="B3756" t="str">
            <v>Limpeza de obra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E3757">
            <v>10.16</v>
          </cell>
          <cell r="F3757">
            <v>10.16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4.3</v>
          </cell>
          <cell r="F3758">
            <v>6.7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</v>
          </cell>
          <cell r="E3759">
            <v>2.9</v>
          </cell>
          <cell r="F3759">
            <v>5.1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E3760">
            <v>11.62</v>
          </cell>
          <cell r="F3760">
            <v>11.62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E3761">
            <v>10.89</v>
          </cell>
          <cell r="F3761">
            <v>10.89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4.3</v>
          </cell>
          <cell r="F3762">
            <v>10.83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E3765">
            <v>4.36</v>
          </cell>
          <cell r="F3765">
            <v>4.36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14.52</v>
          </cell>
          <cell r="F3766">
            <v>37.01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E3768">
            <v>16.08</v>
          </cell>
          <cell r="F3768">
            <v>16.08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E3769">
            <v>8.04</v>
          </cell>
          <cell r="F3769">
            <v>8.04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E3770">
            <v>8.73</v>
          </cell>
          <cell r="F3770">
            <v>8.73</v>
          </cell>
        </row>
        <row r="3771">
          <cell r="A3771" t="str">
            <v>55.10</v>
          </cell>
          <cell r="B3771" t="str">
            <v>Remocao de entulho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</row>
        <row r="3774">
          <cell r="A3774" t="str">
            <v>61.01</v>
          </cell>
          <cell r="B3774" t="str">
            <v>Elevador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22489.85</v>
          </cell>
          <cell r="F3782">
            <v>442385.66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23956.52</v>
          </cell>
          <cell r="F3783">
            <v>406530.64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21781.95</v>
          </cell>
          <cell r="F3784">
            <v>722396.95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17991.88</v>
          </cell>
          <cell r="F3785">
            <v>261597.91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11244.93</v>
          </cell>
          <cell r="F3786">
            <v>100602.09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</v>
          </cell>
          <cell r="E3787">
            <v>2659.6</v>
          </cell>
          <cell r="F3787">
            <v>21533.93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2659.6</v>
          </cell>
          <cell r="F3788">
            <v>18552.68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5808.76</v>
          </cell>
          <cell r="F3789">
            <v>57670.87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7088.95</v>
          </cell>
          <cell r="F3790">
            <v>54384.34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450.16</v>
          </cell>
          <cell r="F3791">
            <v>4832.04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562.7</v>
          </cell>
          <cell r="F3792">
            <v>5417.58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675.24</v>
          </cell>
          <cell r="F3793">
            <v>6803.56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731.51</v>
          </cell>
          <cell r="F3794">
            <v>7075.25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352.14</v>
          </cell>
          <cell r="F3795">
            <v>4725.26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4780.9</v>
          </cell>
          <cell r="E3796">
            <v>352.14</v>
          </cell>
          <cell r="F3796">
            <v>5133.04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352.14</v>
          </cell>
          <cell r="F3797">
            <v>5813.42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9.81</v>
          </cell>
          <cell r="F3798">
            <v>19.75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9.81</v>
          </cell>
          <cell r="F3799">
            <v>24.79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9.81</v>
          </cell>
          <cell r="F3800">
            <v>31.93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70.34</v>
          </cell>
          <cell r="F3801">
            <v>158.99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91.85</v>
          </cell>
          <cell r="F3803">
            <v>2014.49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70.97</v>
          </cell>
          <cell r="F3804">
            <v>1667.81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1274.11</v>
          </cell>
          <cell r="E3805">
            <v>62.63</v>
          </cell>
          <cell r="F3805">
            <v>1336.74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E3806">
            <v>268.28</v>
          </cell>
          <cell r="F3806">
            <v>268.28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1125.4</v>
          </cell>
          <cell r="F3807">
            <v>7785.08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33.4</v>
          </cell>
          <cell r="F3808">
            <v>182.05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96.03</v>
          </cell>
          <cell r="F3809">
            <v>1058.59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146.13</v>
          </cell>
          <cell r="F3810">
            <v>4148.48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36.39</v>
          </cell>
          <cell r="F3811">
            <v>4050.69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33.4</v>
          </cell>
          <cell r="F3812">
            <v>124.2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33.4</v>
          </cell>
          <cell r="F3813">
            <v>122.65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</v>
          </cell>
          <cell r="E3814">
            <v>33.4</v>
          </cell>
          <cell r="F3814">
            <v>332.62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33.4</v>
          </cell>
          <cell r="F3815">
            <v>267.73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204.58</v>
          </cell>
          <cell r="F3816">
            <v>2894.27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83.5</v>
          </cell>
          <cell r="F3817">
            <v>1703.97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41.75</v>
          </cell>
          <cell r="F3818">
            <v>1547.46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91.85</v>
          </cell>
          <cell r="F3819">
            <v>1514.82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121.08</v>
          </cell>
          <cell r="F3820">
            <v>1959.7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200.4</v>
          </cell>
          <cell r="F3821">
            <v>3283.96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150.3</v>
          </cell>
          <cell r="F3822">
            <v>2422.76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104.38</v>
          </cell>
          <cell r="F3823">
            <v>1737.9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83.5</v>
          </cell>
          <cell r="F3824">
            <v>1467.97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70.97</v>
          </cell>
          <cell r="F3825">
            <v>1291.92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62.63</v>
          </cell>
          <cell r="F3826">
            <v>1080.12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83.5</v>
          </cell>
          <cell r="F3827">
            <v>1464.1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50.1</v>
          </cell>
          <cell r="F3828">
            <v>933.11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37.58</v>
          </cell>
          <cell r="F3829">
            <v>202.14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50.1</v>
          </cell>
          <cell r="F3830">
            <v>304.98</v>
          </cell>
        </row>
        <row r="3831">
          <cell r="A3831" t="str">
            <v>61.14</v>
          </cell>
          <cell r="B3831" t="str">
            <v>Ventilacao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1688.1</v>
          </cell>
          <cell r="F3832">
            <v>7553.37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3938.9</v>
          </cell>
          <cell r="F3833">
            <v>25927.96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8798.63</v>
          </cell>
          <cell r="E3834">
            <v>218.34</v>
          </cell>
          <cell r="F3834">
            <v>9016.97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218.34</v>
          </cell>
          <cell r="F3835">
            <v>7951.34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</v>
          </cell>
          <cell r="E3836">
            <v>218.34</v>
          </cell>
          <cell r="F3836">
            <v>4711.23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218.34</v>
          </cell>
          <cell r="F3837">
            <v>4564.17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509.1</v>
          </cell>
          <cell r="F3838">
            <v>13910.5</v>
          </cell>
        </row>
        <row r="3839">
          <cell r="A3839" t="str">
            <v>61.15</v>
          </cell>
          <cell r="B3839" t="str">
            <v>Controles para Fan-Coil e CAG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1.82</v>
          </cell>
          <cell r="F3840">
            <v>183.66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10.92</v>
          </cell>
          <cell r="F3841">
            <v>21.29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1.82</v>
          </cell>
          <cell r="F3842">
            <v>215.9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11.18</v>
          </cell>
          <cell r="F3843">
            <v>2416.32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16.77</v>
          </cell>
          <cell r="F3844">
            <v>1759.18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13.14</v>
          </cell>
          <cell r="F3845">
            <v>931.62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16.77</v>
          </cell>
          <cell r="F3846">
            <v>2419.83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16.77</v>
          </cell>
          <cell r="F3847">
            <v>386.97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16.77</v>
          </cell>
          <cell r="F3848">
            <v>2013.01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11.18</v>
          </cell>
          <cell r="F3849">
            <v>924.54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13.14</v>
          </cell>
          <cell r="F3850">
            <v>2045.12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5.46</v>
          </cell>
          <cell r="F3851">
            <v>116.59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55.81</v>
          </cell>
          <cell r="F3852">
            <v>325.18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38.21</v>
          </cell>
          <cell r="F3853">
            <v>1603.58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27.29</v>
          </cell>
          <cell r="F3854">
            <v>360.8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55.81</v>
          </cell>
          <cell r="F3855">
            <v>235.39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60.41</v>
          </cell>
          <cell r="F3856">
            <v>128.99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55.81</v>
          </cell>
          <cell r="F3857">
            <v>997.78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55.81</v>
          </cell>
          <cell r="F3858">
            <v>973.32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55.81</v>
          </cell>
          <cell r="F3859">
            <v>1828.21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254.03</v>
          </cell>
          <cell r="F3860">
            <v>3728.27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148.89</v>
          </cell>
          <cell r="F3861">
            <v>2941.6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148.89</v>
          </cell>
          <cell r="F3862">
            <v>4287.32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170.8</v>
          </cell>
          <cell r="F3863">
            <v>882.64</v>
          </cell>
        </row>
        <row r="3864">
          <cell r="A3864" t="str">
            <v>61.20</v>
          </cell>
          <cell r="B3864" t="str">
            <v>Reparos, conservacoes e complementos - GRUPO 61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9.45</v>
          </cell>
          <cell r="F3865">
            <v>882.52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9.45</v>
          </cell>
          <cell r="F3866">
            <v>1109.03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384.37</v>
          </cell>
          <cell r="F3867">
            <v>1604.44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409.82</v>
          </cell>
          <cell r="F3868">
            <v>1856.11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460.73</v>
          </cell>
          <cell r="F3869">
            <v>2175.49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2252.74</v>
          </cell>
          <cell r="E3870">
            <v>486.19</v>
          </cell>
          <cell r="F3870">
            <v>2738.93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21.18</v>
          </cell>
          <cell r="F3871">
            <v>48.31</v>
          </cell>
        </row>
        <row r="3872">
          <cell r="A3872" t="str">
            <v>62</v>
          </cell>
          <cell r="B3872" t="str">
            <v>COZINHA, REFEITORIO, LAVANDERIA INDUSTRIAL E EQUIPAMENTOS</v>
          </cell>
        </row>
        <row r="3873">
          <cell r="A3873" t="str">
            <v>62.04</v>
          </cell>
          <cell r="B3873" t="str">
            <v>Mobiliario e acessorios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18.2</v>
          </cell>
          <cell r="F3874">
            <v>4353.48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</v>
          </cell>
          <cell r="F3875">
            <v>2248.07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2323.95</v>
          </cell>
          <cell r="F3876">
            <v>2323.95</v>
          </cell>
        </row>
        <row r="3877">
          <cell r="A3877" t="str">
            <v>62.20</v>
          </cell>
          <cell r="B3877" t="str">
            <v>Reparos, conservacoes e complementos - GRUPO 62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</row>
        <row r="3882">
          <cell r="A3882" t="str">
            <v>65.01</v>
          </cell>
          <cell r="B3882" t="str">
            <v>Camara frigorifica para resfriado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</v>
          </cell>
          <cell r="F3885">
            <v>2157.8</v>
          </cell>
        </row>
        <row r="3886">
          <cell r="A3886" t="str">
            <v>66</v>
          </cell>
          <cell r="B3886" t="str">
            <v>SEGURANCA, VIGILANCIA E CONTROLE, EQUIPAMENTO E SISTEMA</v>
          </cell>
        </row>
        <row r="3887">
          <cell r="A3887" t="str">
            <v>66.02</v>
          </cell>
          <cell r="B3887" t="str">
            <v>Controle de acessos e alarme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10.92</v>
          </cell>
          <cell r="F3888">
            <v>969.15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36.39</v>
          </cell>
          <cell r="F3890">
            <v>240.89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90.98</v>
          </cell>
          <cell r="F3893">
            <v>1346.76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10.92</v>
          </cell>
          <cell r="F3894">
            <v>2797.73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497.62</v>
          </cell>
          <cell r="F3895">
            <v>3259.11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820.64</v>
          </cell>
          <cell r="F3897">
            <v>4909.41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256.45</v>
          </cell>
          <cell r="F3898">
            <v>983.27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256.45</v>
          </cell>
          <cell r="F3899">
            <v>1451.14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256.45</v>
          </cell>
          <cell r="F3900">
            <v>1384.12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512.9</v>
          </cell>
          <cell r="F3901">
            <v>2806.27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8.18</v>
          </cell>
          <cell r="F3902">
            <v>986.96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18.2</v>
          </cell>
          <cell r="F3903">
            <v>28.77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145.56</v>
          </cell>
          <cell r="F3904">
            <v>1478.03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</v>
          </cell>
          <cell r="E3905">
            <v>36.39</v>
          </cell>
          <cell r="F3905">
            <v>192.66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10.92</v>
          </cell>
          <cell r="F3906">
            <v>466.02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150.62</v>
          </cell>
          <cell r="F3907">
            <v>1050.46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150.62</v>
          </cell>
          <cell r="F3908">
            <v>3550.59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</v>
          </cell>
          <cell r="E3909">
            <v>150.62</v>
          </cell>
          <cell r="F3909">
            <v>9875.82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2.73</v>
          </cell>
          <cell r="F3910">
            <v>1261.76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194.78</v>
          </cell>
          <cell r="F3911">
            <v>10150.38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194.78</v>
          </cell>
          <cell r="F3912">
            <v>15243.99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129.85</v>
          </cell>
          <cell r="F3913">
            <v>1316.06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194.78</v>
          </cell>
          <cell r="F3914">
            <v>1693.54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256.45</v>
          </cell>
          <cell r="F3915">
            <v>3922.3</v>
          </cell>
        </row>
        <row r="3916">
          <cell r="A3916" t="str">
            <v>66.20</v>
          </cell>
          <cell r="B3916" t="str">
            <v>Reparos, conservacoes e complementos - GRUPO 66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10.25</v>
          </cell>
          <cell r="F3917">
            <v>28.8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10.25</v>
          </cell>
          <cell r="F3918">
            <v>42.86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E3919">
            <v>150.62</v>
          </cell>
          <cell r="F3919">
            <v>150.62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E3920">
            <v>150.62</v>
          </cell>
          <cell r="F3920">
            <v>150.62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13.64</v>
          </cell>
          <cell r="F3921">
            <v>14152.51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13.64</v>
          </cell>
          <cell r="F3922">
            <v>2545.26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</row>
        <row r="3924">
          <cell r="A3924" t="str">
            <v>67.02</v>
          </cell>
          <cell r="B3924" t="str">
            <v>Tratamento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64.32</v>
          </cell>
          <cell r="F3925">
            <v>1652.11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7.26</v>
          </cell>
          <cell r="F3926">
            <v>1013.92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7.26</v>
          </cell>
          <cell r="F3927">
            <v>2246.17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3.63</v>
          </cell>
          <cell r="F3928">
            <v>901.65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129.75</v>
          </cell>
          <cell r="F3929">
            <v>18922.28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23.34</v>
          </cell>
          <cell r="F3930">
            <v>1726.31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47040.96</v>
          </cell>
          <cell r="E3932">
            <v>210.81</v>
          </cell>
          <cell r="F3932">
            <v>47251.77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46817.02</v>
          </cell>
          <cell r="F3934">
            <v>51935.26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56510.98</v>
          </cell>
          <cell r="F3935">
            <v>63595.31</v>
          </cell>
        </row>
        <row r="3936">
          <cell r="A3936" t="str">
            <v>68</v>
          </cell>
          <cell r="B3936" t="str">
            <v>ELETRIFICACAO, EQUIPAMENTOS E SISTEMA</v>
          </cell>
        </row>
        <row r="3937">
          <cell r="A3937" t="str">
            <v>68.01</v>
          </cell>
          <cell r="B3937" t="str">
            <v>Posteamento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218.2</v>
          </cell>
          <cell r="F3938">
            <v>1589.4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218.2</v>
          </cell>
          <cell r="F3939">
            <v>1479.17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218.2</v>
          </cell>
          <cell r="F3940">
            <v>1923.36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218.2</v>
          </cell>
          <cell r="F3941">
            <v>2663.68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218.2</v>
          </cell>
          <cell r="F3942">
            <v>2086.18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218.2</v>
          </cell>
          <cell r="F3943">
            <v>1776.2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218.2</v>
          </cell>
          <cell r="F3944">
            <v>1776.2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2419.74</v>
          </cell>
          <cell r="E3945">
            <v>218.2</v>
          </cell>
          <cell r="F3945">
            <v>2637.94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218.2</v>
          </cell>
          <cell r="F3946">
            <v>2690.04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218.2</v>
          </cell>
          <cell r="F3947">
            <v>3011.07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218.2</v>
          </cell>
          <cell r="F3948">
            <v>3379.05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218.2</v>
          </cell>
          <cell r="F3949">
            <v>3245.05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218.2</v>
          </cell>
          <cell r="F3950">
            <v>5603.87</v>
          </cell>
        </row>
        <row r="3951">
          <cell r="A3951" t="str">
            <v>68.02</v>
          </cell>
          <cell r="B3951" t="str">
            <v>Estrutura especifica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130.9</v>
          </cell>
          <cell r="F3952">
            <v>689.55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157.08</v>
          </cell>
          <cell r="F3953">
            <v>576.72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157.08</v>
          </cell>
          <cell r="F3954">
            <v>1061.16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1167.35</v>
          </cell>
          <cell r="E3955">
            <v>235.62</v>
          </cell>
          <cell r="F3955">
            <v>1402.97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314.16</v>
          </cell>
          <cell r="F3956">
            <v>1654.75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235.62</v>
          </cell>
          <cell r="F3957">
            <v>2315.35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235.62</v>
          </cell>
          <cell r="F3958">
            <v>1265.32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314.16</v>
          </cell>
          <cell r="F3959">
            <v>2389.31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104.72</v>
          </cell>
          <cell r="F3960">
            <v>208.59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104.72</v>
          </cell>
          <cell r="F3961">
            <v>217.34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130.9</v>
          </cell>
          <cell r="F3962">
            <v>321.24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157.08</v>
          </cell>
          <cell r="F3963">
            <v>537.76</v>
          </cell>
        </row>
        <row r="3964">
          <cell r="A3964" t="str">
            <v>68.20</v>
          </cell>
          <cell r="B3964" t="str">
            <v>Reparos, conservacoes e complementos - GRUPO 68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171.98</v>
          </cell>
          <cell r="F3965">
            <v>377.99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12.73</v>
          </cell>
          <cell r="F3966">
            <v>65.13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25.46</v>
          </cell>
          <cell r="F3967">
            <v>592.68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25.47</v>
          </cell>
          <cell r="F3968">
            <v>59.36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</row>
        <row r="3970">
          <cell r="A3970" t="str">
            <v>69.03</v>
          </cell>
          <cell r="B3970" t="str">
            <v>Distribuicao e comando, caixas e equipamentos especificos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44.96</v>
          </cell>
          <cell r="F3972">
            <v>439.92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95.61</v>
          </cell>
          <cell r="F3973">
            <v>929.83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5.09</v>
          </cell>
          <cell r="F3974">
            <v>1421.42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14.56</v>
          </cell>
          <cell r="F3975">
            <v>179.88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5.46</v>
          </cell>
          <cell r="F3976">
            <v>42.35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5.46</v>
          </cell>
          <cell r="F3977">
            <v>156.39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4998.69</v>
          </cell>
          <cell r="F3978">
            <v>4998.69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54.59</v>
          </cell>
          <cell r="F3982">
            <v>9051.1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54.59</v>
          </cell>
          <cell r="F3983">
            <v>12018.03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54.59</v>
          </cell>
          <cell r="F3984">
            <v>33570.49</v>
          </cell>
        </row>
        <row r="3985">
          <cell r="A3985" t="str">
            <v>69.06</v>
          </cell>
          <cell r="B3985" t="str">
            <v>Sistemas ininterruptos de energia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101.82</v>
          </cell>
          <cell r="F3986">
            <v>34593.07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101.82</v>
          </cell>
          <cell r="F3987">
            <v>47064.89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101.82</v>
          </cell>
          <cell r="F3988">
            <v>49967.8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72.78</v>
          </cell>
          <cell r="F3989">
            <v>4993.28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101.82</v>
          </cell>
          <cell r="F3990">
            <v>13396.89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19789.69</v>
          </cell>
          <cell r="E3991">
            <v>72.78</v>
          </cell>
          <cell r="F3991">
            <v>19862.47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36.39</v>
          </cell>
          <cell r="F3992">
            <v>783.31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101.82</v>
          </cell>
          <cell r="F3993">
            <v>41433.76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101.82</v>
          </cell>
          <cell r="F3994">
            <v>54939.06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101.82</v>
          </cell>
          <cell r="F3995">
            <v>119707.75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101.82</v>
          </cell>
          <cell r="F3996">
            <v>130539.05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101.82</v>
          </cell>
          <cell r="F3997">
            <v>53841.71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24209.6</v>
          </cell>
          <cell r="E3998">
            <v>101.82</v>
          </cell>
          <cell r="F3998">
            <v>24311.42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101.82</v>
          </cell>
          <cell r="F3999">
            <v>34616.1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101.82</v>
          </cell>
          <cell r="F4000">
            <v>81031.54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101.82</v>
          </cell>
          <cell r="F4001">
            <v>31318.03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101.82</v>
          </cell>
          <cell r="F4002">
            <v>77510.02</v>
          </cell>
        </row>
        <row r="4003">
          <cell r="A4003" t="str">
            <v>69.08</v>
          </cell>
          <cell r="B4003" t="str">
            <v>Equipamentos para informatica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41.79</v>
          </cell>
          <cell r="F4004">
            <v>730.77</v>
          </cell>
        </row>
        <row r="4005">
          <cell r="A4005" t="str">
            <v>69.09</v>
          </cell>
          <cell r="B4005" t="str">
            <v>Sistema de rede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7.27</v>
          </cell>
          <cell r="F4006">
            <v>57.31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29.12</v>
          </cell>
          <cell r="F4007">
            <v>742.74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29.12</v>
          </cell>
          <cell r="F4008">
            <v>662.87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7.27</v>
          </cell>
          <cell r="F4009">
            <v>161.65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</v>
          </cell>
          <cell r="E4010">
            <v>2.73</v>
          </cell>
          <cell r="F4010">
            <v>1301.12</v>
          </cell>
        </row>
        <row r="4011">
          <cell r="A4011" t="str">
            <v>69.10</v>
          </cell>
          <cell r="B4011" t="str">
            <v>Telecomunicacoes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16.72</v>
          </cell>
          <cell r="F4012">
            <v>446.65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291.12</v>
          </cell>
          <cell r="F4013">
            <v>773.55</v>
          </cell>
        </row>
        <row r="4014">
          <cell r="A4014" t="str">
            <v>69.20</v>
          </cell>
          <cell r="B4014" t="str">
            <v>Reparos, conservacoes e complementos - GRUPO 69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3.64</v>
          </cell>
          <cell r="F4015">
            <v>4.09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7.27</v>
          </cell>
          <cell r="F4016">
            <v>14.15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7.27</v>
          </cell>
          <cell r="F4017">
            <v>9.69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7.27</v>
          </cell>
          <cell r="F4018">
            <v>10.29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8</v>
          </cell>
          <cell r="F4019">
            <v>284.99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620.67</v>
          </cell>
          <cell r="E4020">
            <v>8</v>
          </cell>
          <cell r="F4020">
            <v>628.67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12.73</v>
          </cell>
          <cell r="F4021">
            <v>17.26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12.73</v>
          </cell>
          <cell r="F4022">
            <v>32.98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1.45</v>
          </cell>
          <cell r="F4023">
            <v>73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8.35</v>
          </cell>
          <cell r="F4024">
            <v>220.41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5.45</v>
          </cell>
          <cell r="F4025">
            <v>82.73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5.45</v>
          </cell>
          <cell r="F4026">
            <v>106.39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159.67</v>
          </cell>
          <cell r="E4027">
            <v>5.45</v>
          </cell>
          <cell r="F4027">
            <v>165.12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1.45</v>
          </cell>
          <cell r="F4028">
            <v>88.96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1.45</v>
          </cell>
          <cell r="F4029">
            <v>96.61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9.79</v>
          </cell>
          <cell r="E4030">
            <v>2.9</v>
          </cell>
          <cell r="F4030">
            <v>12.69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2.9</v>
          </cell>
          <cell r="F4031">
            <v>14.63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13.79</v>
          </cell>
          <cell r="F4032">
            <v>34.71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8.35</v>
          </cell>
          <cell r="F4033">
            <v>16.61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8.35</v>
          </cell>
          <cell r="F4034">
            <v>21.97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8.35</v>
          </cell>
          <cell r="F4035">
            <v>20.14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14.08</v>
          </cell>
          <cell r="F4036">
            <v>45.65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7.27</v>
          </cell>
          <cell r="F4037">
            <v>18.24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25.46</v>
          </cell>
          <cell r="F4038">
            <v>172.27</v>
          </cell>
        </row>
        <row r="4039">
          <cell r="A4039" t="str">
            <v>70</v>
          </cell>
          <cell r="B4039" t="str">
            <v>SINALIZACAO VIARIA</v>
          </cell>
        </row>
        <row r="4040">
          <cell r="A4040" t="str">
            <v>70.01</v>
          </cell>
          <cell r="B4040" t="str">
            <v>Dispositivo viario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16.2</v>
          </cell>
          <cell r="F4041">
            <v>164.29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25.76</v>
          </cell>
          <cell r="F4042">
            <v>238.84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62.42</v>
          </cell>
          <cell r="F4043">
            <v>451.72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10.44</v>
          </cell>
          <cell r="F4044">
            <v>317.69</v>
          </cell>
        </row>
        <row r="4045">
          <cell r="A4045" t="str">
            <v>70.02</v>
          </cell>
          <cell r="B4045" t="str">
            <v>Sinalizacao horizontal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18.76</v>
          </cell>
          <cell r="F4057">
            <v>926.53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18.76</v>
          </cell>
          <cell r="F4058">
            <v>976.11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</v>
          </cell>
          <cell r="E4059">
            <v>18.76</v>
          </cell>
          <cell r="F4059">
            <v>1128.89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18.76</v>
          </cell>
          <cell r="F4060">
            <v>1190.51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18.76</v>
          </cell>
          <cell r="F4061">
            <v>1422.64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28.14</v>
          </cell>
          <cell r="F4062">
            <v>918.79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28.14</v>
          </cell>
          <cell r="F4063">
            <v>987.92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28.14</v>
          </cell>
          <cell r="F4064">
            <v>1178.21</v>
          </cell>
        </row>
        <row r="4065">
          <cell r="A4065" t="str">
            <v>70.04</v>
          </cell>
          <cell r="B4065" t="str">
            <v>Coluna cônica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80.96</v>
          </cell>
          <cell r="F4066">
            <v>1229.18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80.96</v>
          </cell>
          <cell r="F4067">
            <v>2803.94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138.57</v>
          </cell>
          <cell r="F4068">
            <v>4239.44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80.96</v>
          </cell>
          <cell r="F4069">
            <v>3493.29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50.91</v>
          </cell>
          <cell r="F4070">
            <v>2126.39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80.96</v>
          </cell>
          <cell r="F4071">
            <v>2013.22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80.96</v>
          </cell>
          <cell r="F4072">
            <v>2667.88</v>
          </cell>
        </row>
        <row r="4073">
          <cell r="A4073" t="str">
            <v>70.05</v>
          </cell>
          <cell r="B4073" t="str">
            <v>Sinalizacao semaforica e complementar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17.33</v>
          </cell>
          <cell r="F4074">
            <v>368.12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38.51</v>
          </cell>
          <cell r="F4075">
            <v>3666.48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25.46</v>
          </cell>
          <cell r="F4076">
            <v>1389.3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436.5</v>
          </cell>
          <cell r="F4077">
            <v>2442.03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509.28</v>
          </cell>
          <cell r="F4078">
            <v>6798.43</v>
          </cell>
        </row>
        <row r="4079">
          <cell r="A4079" t="str">
            <v>70.06</v>
          </cell>
          <cell r="B4079" t="str">
            <v>Tachas e tachoes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8.35</v>
          </cell>
          <cell r="F4080">
            <v>88.35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6.26</v>
          </cell>
          <cell r="F4081">
            <v>29.19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6.26</v>
          </cell>
          <cell r="F4082">
            <v>18.94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6.26</v>
          </cell>
          <cell r="F4083">
            <v>17.29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6.26</v>
          </cell>
          <cell r="F4084">
            <v>23.1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6.26</v>
          </cell>
          <cell r="F4085">
            <v>19.46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6.98</v>
          </cell>
          <cell r="F4086">
            <v>42.44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6.98</v>
          </cell>
          <cell r="F4087">
            <v>38.69</v>
          </cell>
        </row>
        <row r="4088">
          <cell r="A4088" t="str">
            <v>97</v>
          </cell>
          <cell r="B4088" t="str">
            <v>SINALIZACAO E COMUNICACAO VISUAL</v>
          </cell>
        </row>
        <row r="4089">
          <cell r="A4089" t="str">
            <v>97.02</v>
          </cell>
          <cell r="B4089" t="str">
            <v>Placas, porticos e obeliscos arquitetônicos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64.32</v>
          </cell>
          <cell r="F4090">
            <v>9613.17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64.32</v>
          </cell>
          <cell r="F4091">
            <v>405.87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2155.74</v>
          </cell>
          <cell r="E4092">
            <v>64.32</v>
          </cell>
          <cell r="F4092">
            <v>2220.06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</v>
          </cell>
          <cell r="E4093">
            <v>4.66</v>
          </cell>
          <cell r="F4093">
            <v>14.13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4.66</v>
          </cell>
          <cell r="F4094">
            <v>10.77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4.66</v>
          </cell>
          <cell r="F4095">
            <v>10.49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4.66</v>
          </cell>
          <cell r="F4096">
            <v>10.11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4.66</v>
          </cell>
          <cell r="F4097">
            <v>15.47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4.66</v>
          </cell>
          <cell r="F4098">
            <v>10.05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2.65</v>
          </cell>
          <cell r="F4099">
            <v>534.19</v>
          </cell>
        </row>
        <row r="4100">
          <cell r="A4100" t="str">
            <v>97.03</v>
          </cell>
          <cell r="B4100" t="str">
            <v>Pintura de letras e pictogramas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9.53</v>
          </cell>
          <cell r="E4101">
            <v>40.67</v>
          </cell>
          <cell r="F4101">
            <v>50.2</v>
          </cell>
        </row>
        <row r="4102">
          <cell r="A4102" t="str">
            <v>97.05</v>
          </cell>
          <cell r="B4102" t="str">
            <v>Placas, porticos e sinalizacao viaria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5.47</v>
          </cell>
          <cell r="F4103">
            <v>105.14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1.13</v>
          </cell>
          <cell r="F4104">
            <v>37.7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</row>
        <row r="4108">
          <cell r="A4108" t="str">
            <v>98.02</v>
          </cell>
          <cell r="B4108" t="str">
            <v>Mobiliario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F4109">
            <v>651.75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K95"/>
  <sheetViews>
    <sheetView tabSelected="1" view="pageBreakPreview" zoomScale="85" zoomScaleNormal="90" zoomScaleSheetLayoutView="85" workbookViewId="0" topLeftCell="D1">
      <selection activeCell="L15" sqref="L15"/>
    </sheetView>
  </sheetViews>
  <sheetFormatPr defaultColWidth="9.140625" defaultRowHeight="12.75"/>
  <cols>
    <col min="1" max="1" width="9.421875" style="1" customWidth="1"/>
    <col min="2" max="2" width="13.57421875" style="1" customWidth="1"/>
    <col min="3" max="3" width="18.57421875" style="1" customWidth="1"/>
    <col min="4" max="4" width="53.00390625" style="1" customWidth="1"/>
    <col min="5" max="5" width="7.00390625" style="1" customWidth="1"/>
    <col min="6" max="6" width="10.8515625" style="1" customWidth="1"/>
    <col min="7" max="7" width="20.57421875" style="73" customWidth="1"/>
    <col min="8" max="8" width="19.8515625" style="1" customWidth="1"/>
    <col min="9" max="9" width="19.00390625" style="1" bestFit="1" customWidth="1"/>
    <col min="10" max="10" width="15.00390625" style="1" customWidth="1"/>
    <col min="11" max="11" width="14.140625" style="1" bestFit="1" customWidth="1"/>
    <col min="12" max="16384" width="9.140625" style="1" customWidth="1"/>
  </cols>
  <sheetData>
    <row r="2" ht="12.75"/>
    <row r="3" ht="33.75">
      <c r="D3" s="75" t="s">
        <v>119</v>
      </c>
    </row>
    <row r="4" ht="12.75"/>
    <row r="5" spans="1:10" ht="12.75">
      <c r="A5" s="101" t="s">
        <v>120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.75">
      <c r="A6" s="101" t="s">
        <v>121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>
      <c r="A7" s="101" t="s">
        <v>122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2.7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5.75">
      <c r="A9" s="104" t="s">
        <v>150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">
      <c r="A10" s="76"/>
      <c r="B10" s="76"/>
      <c r="C10" s="76"/>
      <c r="D10" s="76"/>
      <c r="E10" s="76"/>
      <c r="F10" s="76"/>
      <c r="G10" s="77"/>
      <c r="H10" s="76"/>
      <c r="I10" s="76"/>
      <c r="J10" s="76"/>
    </row>
    <row r="11" spans="1:10" ht="15.75">
      <c r="A11" s="104" t="s">
        <v>124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3" spans="1:10" ht="35.25" customHeight="1">
      <c r="A13" s="102" t="s">
        <v>123</v>
      </c>
      <c r="B13" s="102"/>
      <c r="C13" s="102"/>
      <c r="D13" s="102"/>
      <c r="E13" s="102"/>
      <c r="F13" s="102"/>
      <c r="G13" s="102"/>
      <c r="H13" s="102"/>
      <c r="I13" s="102"/>
      <c r="J13" s="102"/>
    </row>
    <row r="15" spans="1:10" ht="21.75" customHeight="1">
      <c r="A15" s="109" t="s">
        <v>94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ht="19.5" customHeight="1">
      <c r="A16" s="90" t="s">
        <v>59</v>
      </c>
      <c r="B16" s="90"/>
      <c r="C16" s="90"/>
      <c r="D16" s="90"/>
      <c r="E16" s="90"/>
      <c r="F16" s="90"/>
      <c r="G16" s="92" t="s">
        <v>113</v>
      </c>
      <c r="H16" s="92"/>
      <c r="I16" s="88" t="s">
        <v>112</v>
      </c>
      <c r="J16" s="88"/>
    </row>
    <row r="17" spans="1:10" ht="22.5" customHeight="1">
      <c r="A17" s="91" t="s">
        <v>115</v>
      </c>
      <c r="B17" s="91"/>
      <c r="C17" s="91"/>
      <c r="D17" s="91"/>
      <c r="E17" s="91"/>
      <c r="F17" s="91"/>
      <c r="G17" s="94" t="s">
        <v>57</v>
      </c>
      <c r="H17" s="94"/>
      <c r="I17" s="97">
        <f>SUM(I75)</f>
        <v>883549.4999999998</v>
      </c>
      <c r="J17" s="97"/>
    </row>
    <row r="18" spans="1:10" ht="33.75" customHeight="1">
      <c r="A18" s="89" t="s">
        <v>118</v>
      </c>
      <c r="B18" s="89"/>
      <c r="C18" s="89"/>
      <c r="D18" s="89"/>
      <c r="E18" s="89"/>
      <c r="F18" s="89"/>
      <c r="G18" s="94" t="s">
        <v>58</v>
      </c>
      <c r="H18" s="94"/>
      <c r="I18" s="98" t="s">
        <v>114</v>
      </c>
      <c r="J18" s="98"/>
    </row>
    <row r="19" spans="1:10" ht="11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34.5" customHeight="1">
      <c r="A20" s="47" t="s">
        <v>51</v>
      </c>
      <c r="B20" s="47" t="s">
        <v>110</v>
      </c>
      <c r="C20" s="47" t="s">
        <v>65</v>
      </c>
      <c r="D20" s="48" t="s">
        <v>55</v>
      </c>
      <c r="E20" s="49" t="s">
        <v>56</v>
      </c>
      <c r="F20" s="49" t="s">
        <v>49</v>
      </c>
      <c r="G20" s="65" t="s">
        <v>95</v>
      </c>
      <c r="H20" s="50" t="s">
        <v>96</v>
      </c>
      <c r="I20" s="51" t="s">
        <v>97</v>
      </c>
      <c r="J20" s="51" t="s">
        <v>111</v>
      </c>
    </row>
    <row r="21" spans="1:10" s="7" customFormat="1" ht="19.5" customHeight="1">
      <c r="A21" s="12" t="s">
        <v>69</v>
      </c>
      <c r="B21" s="12" t="s">
        <v>8</v>
      </c>
      <c r="C21" s="12" t="s">
        <v>54</v>
      </c>
      <c r="D21" s="13" t="s">
        <v>60</v>
      </c>
      <c r="E21" s="14"/>
      <c r="F21" s="15"/>
      <c r="G21" s="66"/>
      <c r="H21" s="16"/>
      <c r="I21" s="17"/>
      <c r="J21" s="18"/>
    </row>
    <row r="22" spans="1:10" ht="19.5" customHeight="1">
      <c r="A22" s="19" t="s">
        <v>1</v>
      </c>
      <c r="B22" s="33" t="s">
        <v>117</v>
      </c>
      <c r="C22" s="20" t="s">
        <v>9</v>
      </c>
      <c r="D22" s="62" t="str">
        <f>VLOOKUP(C22,'[1]CDHU_185'!$A$8:$F$4109,2,0)</f>
        <v>Placa de identificação para obra</v>
      </c>
      <c r="E22" s="63" t="str">
        <f>VLOOKUP(C22,'[1]CDHU_185'!$A$8:$F$4109,3,0)</f>
        <v>M2</v>
      </c>
      <c r="F22" s="57">
        <v>6</v>
      </c>
      <c r="G22" s="67">
        <f>VLOOKUP(C22,'[1]CDHU_185'!$A$8:$F$4109,6,0)</f>
        <v>633.57</v>
      </c>
      <c r="H22" s="10">
        <f>TRUNC(G22*1.1,2)</f>
        <v>696.92</v>
      </c>
      <c r="I22" s="11">
        <f>TRUNC(F22*H22,2)</f>
        <v>4181.52</v>
      </c>
      <c r="J22" s="35">
        <f>SUM(I22/$I$75)</f>
        <v>0.004732638069513934</v>
      </c>
    </row>
    <row r="23" spans="1:10" s="7" customFormat="1" ht="14.25" customHeight="1">
      <c r="A23" s="95" t="s">
        <v>63</v>
      </c>
      <c r="B23" s="95"/>
      <c r="C23" s="95"/>
      <c r="D23" s="95"/>
      <c r="E23" s="21"/>
      <c r="F23" s="58"/>
      <c r="G23" s="68"/>
      <c r="H23" s="22"/>
      <c r="I23" s="23">
        <f>SUM(I22)</f>
        <v>4181.52</v>
      </c>
      <c r="J23" s="45">
        <f>SUM(I23/$I$75)</f>
        <v>0.004732638069513934</v>
      </c>
    </row>
    <row r="24" spans="1:10" s="7" customFormat="1" ht="19.5" customHeight="1">
      <c r="A24" s="12" t="s">
        <v>52</v>
      </c>
      <c r="B24" s="24"/>
      <c r="C24" s="12"/>
      <c r="D24" s="24" t="s">
        <v>61</v>
      </c>
      <c r="E24" s="12"/>
      <c r="F24" s="59"/>
      <c r="G24" s="69"/>
      <c r="H24" s="25"/>
      <c r="I24" s="25"/>
      <c r="J24" s="25"/>
    </row>
    <row r="25" spans="1:10" s="7" customFormat="1" ht="19.5" customHeight="1">
      <c r="A25" s="37" t="s">
        <v>2</v>
      </c>
      <c r="B25" s="38"/>
      <c r="C25" s="39"/>
      <c r="D25" s="40" t="s">
        <v>68</v>
      </c>
      <c r="E25" s="41"/>
      <c r="F25" s="53"/>
      <c r="G25" s="70"/>
      <c r="H25" s="42"/>
      <c r="I25" s="43"/>
      <c r="J25" s="43"/>
    </row>
    <row r="26" spans="1:10" s="7" customFormat="1" ht="48" customHeight="1">
      <c r="A26" s="19" t="s">
        <v>3</v>
      </c>
      <c r="B26" s="33" t="s">
        <v>117</v>
      </c>
      <c r="C26" s="27" t="s">
        <v>12</v>
      </c>
      <c r="D26" s="62" t="str">
        <f>VLOOKUP(C26,'[1]CDHU_185'!$A$8:$F$4109,2,0)</f>
        <v>Demolição (levantamento) mecanizada de pavimento asfáltico, inclusive carregamento, transporte até 1 quilômetro e descarregamento</v>
      </c>
      <c r="E26" s="63" t="str">
        <f>VLOOKUP(C26,'[1]CDHU_185'!$A$8:$F$4109,3,0)</f>
        <v>M2</v>
      </c>
      <c r="F26" s="60">
        <v>822.269627</v>
      </c>
      <c r="G26" s="67">
        <f>VLOOKUP(C26,'[1]CDHU_185'!$A$8:$F$4109,6,0)</f>
        <v>24.28</v>
      </c>
      <c r="H26" s="10">
        <f aca="true" t="shared" si="0" ref="H26:H37">TRUNC(G26*1.1,2)</f>
        <v>26.7</v>
      </c>
      <c r="I26" s="11">
        <f aca="true" t="shared" si="1" ref="I26:I37">TRUNC(F26*H26,2)</f>
        <v>21954.59</v>
      </c>
      <c r="J26" s="35">
        <f aca="true" t="shared" si="2" ref="J26:J37">SUM(I26/$I$75)</f>
        <v>0.02484817206053538</v>
      </c>
    </row>
    <row r="27" spans="1:10" s="4" customFormat="1" ht="29.25" customHeight="1">
      <c r="A27" s="19" t="s">
        <v>5</v>
      </c>
      <c r="B27" s="33" t="s">
        <v>117</v>
      </c>
      <c r="C27" s="26" t="s">
        <v>15</v>
      </c>
      <c r="D27" s="62" t="str">
        <f>VLOOKUP(C27,'[1]CDHU_185'!$A$8:$F$4109,2,0)</f>
        <v>Escavação mecanizada de valas ou cavas com profundidade de até 3 m</v>
      </c>
      <c r="E27" s="63" t="str">
        <f>VLOOKUP(C27,'[1]CDHU_185'!$A$8:$F$4109,3,0)</f>
        <v>M3</v>
      </c>
      <c r="F27" s="57">
        <v>3908.6</v>
      </c>
      <c r="G27" s="67">
        <f>VLOOKUP(C27,'[1]CDHU_185'!$A$8:$F$4109,6,0)</f>
        <v>10.83</v>
      </c>
      <c r="H27" s="10">
        <f t="shared" si="0"/>
        <v>11.91</v>
      </c>
      <c r="I27" s="11">
        <f t="shared" si="1"/>
        <v>46551.42</v>
      </c>
      <c r="J27" s="35">
        <f t="shared" si="2"/>
        <v>0.05268682739337186</v>
      </c>
    </row>
    <row r="28" spans="1:10" s="4" customFormat="1" ht="19.5" customHeight="1">
      <c r="A28" s="55" t="s">
        <v>6</v>
      </c>
      <c r="B28" s="33" t="s">
        <v>117</v>
      </c>
      <c r="C28" s="56" t="s">
        <v>19</v>
      </c>
      <c r="D28" s="62" t="str">
        <f>VLOOKUP(C28,'[1]CDHU_185'!$A$8:$F$4109,2,0)</f>
        <v>Escoramento de solo pontaletado</v>
      </c>
      <c r="E28" s="63" t="str">
        <f>VLOOKUP(C28,'[1]CDHU_185'!$A$8:$F$4109,3,0)</f>
        <v>M2</v>
      </c>
      <c r="F28" s="57">
        <v>780</v>
      </c>
      <c r="G28" s="67">
        <f>VLOOKUP(C28,'[1]CDHU_185'!$A$8:$F$4109,6,0)</f>
        <v>19.64</v>
      </c>
      <c r="H28" s="10">
        <f t="shared" si="0"/>
        <v>21.6</v>
      </c>
      <c r="I28" s="11">
        <f t="shared" si="1"/>
        <v>16848</v>
      </c>
      <c r="J28" s="35">
        <f t="shared" si="2"/>
        <v>0.019068541151344667</v>
      </c>
    </row>
    <row r="29" spans="1:10" s="4" customFormat="1" ht="19.5" customHeight="1">
      <c r="A29" s="55" t="s">
        <v>6</v>
      </c>
      <c r="B29" s="33" t="s">
        <v>117</v>
      </c>
      <c r="C29" s="56" t="s">
        <v>18</v>
      </c>
      <c r="D29" s="62" t="str">
        <f>VLOOKUP(C29,'[1]CDHU_185'!$A$8:$F$4109,2,0)</f>
        <v>Escoramento de solo contínuo</v>
      </c>
      <c r="E29" s="63" t="str">
        <f>VLOOKUP(C29,'[1]CDHU_185'!$A$8:$F$4109,3,0)</f>
        <v>M2</v>
      </c>
      <c r="F29" s="57">
        <v>480</v>
      </c>
      <c r="G29" s="67">
        <f>VLOOKUP(C29,'[1]CDHU_185'!$A$8:$F$4109,6,0)</f>
        <v>80</v>
      </c>
      <c r="H29" s="10">
        <f t="shared" si="0"/>
        <v>88</v>
      </c>
      <c r="I29" s="11">
        <f>TRUNC(F29*H29,2)</f>
        <v>42240</v>
      </c>
      <c r="J29" s="35">
        <f>SUM(I29/$I$75)</f>
        <v>0.04780716869852794</v>
      </c>
    </row>
    <row r="30" spans="1:10" s="4" customFormat="1" ht="19.5" customHeight="1">
      <c r="A30" s="55" t="s">
        <v>7</v>
      </c>
      <c r="B30" s="33" t="s">
        <v>117</v>
      </c>
      <c r="C30" s="56" t="s">
        <v>24</v>
      </c>
      <c r="D30" s="62" t="str">
        <f>VLOOKUP(C30,'[1]CDHU_185'!$A$8:$F$4109,2,0)</f>
        <v>Lastro de pedra britada</v>
      </c>
      <c r="E30" s="63" t="str">
        <f>VLOOKUP(C30,'[1]CDHU_185'!$A$8:$F$4109,3,0)</f>
        <v>M3</v>
      </c>
      <c r="F30" s="57">
        <v>100.68</v>
      </c>
      <c r="G30" s="67">
        <f>VLOOKUP(C30,'[1]CDHU_185'!$A$8:$F$4109,6,0)</f>
        <v>135.92</v>
      </c>
      <c r="H30" s="10">
        <f t="shared" si="0"/>
        <v>149.51</v>
      </c>
      <c r="I30" s="11">
        <f t="shared" si="1"/>
        <v>15052.66</v>
      </c>
      <c r="J30" s="61">
        <f t="shared" si="2"/>
        <v>0.017036578029867036</v>
      </c>
    </row>
    <row r="31" spans="1:10" s="4" customFormat="1" ht="30" customHeight="1">
      <c r="A31" s="19" t="s">
        <v>40</v>
      </c>
      <c r="B31" s="33" t="s">
        <v>117</v>
      </c>
      <c r="C31" s="26" t="s">
        <v>17</v>
      </c>
      <c r="D31" s="62" t="str">
        <f>VLOOKUP(C31,'[1]CDHU_185'!$A$8:$F$4109,2,0)</f>
        <v>Reaterro compactado mecanizado de vala ou cava com compactador</v>
      </c>
      <c r="E31" s="63" t="str">
        <f>VLOOKUP(C31,'[1]CDHU_185'!$A$8:$F$4109,3,0)</f>
        <v>M3</v>
      </c>
      <c r="F31" s="57">
        <v>2995.69</v>
      </c>
      <c r="G31" s="67">
        <f>VLOOKUP(C31,'[1]CDHU_185'!$A$8:$F$4109,6,0)</f>
        <v>5.59</v>
      </c>
      <c r="H31" s="10">
        <f t="shared" si="0"/>
        <v>6.14</v>
      </c>
      <c r="I31" s="11">
        <f t="shared" si="1"/>
        <v>18393.53</v>
      </c>
      <c r="J31" s="35">
        <f t="shared" si="2"/>
        <v>0.02081776968919116</v>
      </c>
    </row>
    <row r="32" spans="1:10" s="4" customFormat="1" ht="19.5" customHeight="1">
      <c r="A32" s="19" t="s">
        <v>41</v>
      </c>
      <c r="B32" s="33" t="s">
        <v>117</v>
      </c>
      <c r="C32" s="26" t="s">
        <v>29</v>
      </c>
      <c r="D32" s="62" t="str">
        <f>VLOOKUP(C32,'[1]CDHU_185'!$A$8:$F$4109,2,0)</f>
        <v>Tubo de concreto (PA-2), DN= 600mm</v>
      </c>
      <c r="E32" s="63" t="str">
        <f>VLOOKUP(C32,'[1]CDHU_185'!$A$8:$F$4109,3,0)</f>
        <v>M</v>
      </c>
      <c r="F32" s="36">
        <v>61</v>
      </c>
      <c r="G32" s="67">
        <f>VLOOKUP(C32,'[1]CDHU_185'!$A$8:$F$4109,6,0)</f>
        <v>190.88</v>
      </c>
      <c r="H32" s="10">
        <f t="shared" si="0"/>
        <v>209.96</v>
      </c>
      <c r="I32" s="11">
        <f t="shared" si="1"/>
        <v>12807.56</v>
      </c>
      <c r="J32" s="35">
        <f t="shared" si="2"/>
        <v>0.014495577214406214</v>
      </c>
    </row>
    <row r="33" spans="1:10" s="4" customFormat="1" ht="19.5" customHeight="1">
      <c r="A33" s="19" t="s">
        <v>42</v>
      </c>
      <c r="B33" s="33" t="s">
        <v>117</v>
      </c>
      <c r="C33" s="26" t="s">
        <v>30</v>
      </c>
      <c r="D33" s="62" t="str">
        <f>VLOOKUP(C33,'[1]CDHU_185'!$A$8:$F$4109,2,0)</f>
        <v>Tubo de concreto (PA-2), DN= 1500mm</v>
      </c>
      <c r="E33" s="63" t="str">
        <f>VLOOKUP(C33,'[1]CDHU_185'!$A$8:$F$4109,3,0)</f>
        <v>M</v>
      </c>
      <c r="F33" s="36">
        <v>308</v>
      </c>
      <c r="G33" s="67">
        <f>VLOOKUP(C33,'[1]CDHU_185'!$A$8:$F$4109,6,0)</f>
        <v>1065.95</v>
      </c>
      <c r="H33" s="10">
        <f t="shared" si="0"/>
        <v>1172.54</v>
      </c>
      <c r="I33" s="11">
        <f t="shared" si="1"/>
        <v>361142.32</v>
      </c>
      <c r="J33" s="35">
        <f t="shared" si="2"/>
        <v>0.40874033656292047</v>
      </c>
    </row>
    <row r="34" spans="1:10" s="4" customFormat="1" ht="19.5" customHeight="1">
      <c r="A34" s="19" t="s">
        <v>43</v>
      </c>
      <c r="B34" s="33" t="s">
        <v>117</v>
      </c>
      <c r="C34" s="26" t="s">
        <v>31</v>
      </c>
      <c r="D34" s="62" t="str">
        <f>VLOOKUP(C34,'[1]CDHU_185'!$A$8:$F$4109,2,0)</f>
        <v>Tubo de concreto (PA-2), DN= 400mm</v>
      </c>
      <c r="E34" s="63" t="str">
        <f>VLOOKUP(C34,'[1]CDHU_185'!$A$8:$F$4109,3,0)</f>
        <v>M</v>
      </c>
      <c r="F34" s="36">
        <v>12</v>
      </c>
      <c r="G34" s="67">
        <f>VLOOKUP(C34,'[1]CDHU_185'!$A$8:$F$4109,6,0)</f>
        <v>115.29</v>
      </c>
      <c r="H34" s="10">
        <f t="shared" si="0"/>
        <v>126.81</v>
      </c>
      <c r="I34" s="11">
        <f t="shared" si="1"/>
        <v>1521.72</v>
      </c>
      <c r="J34" s="35">
        <f t="shared" si="2"/>
        <v>0.0017222804155285023</v>
      </c>
    </row>
    <row r="35" spans="1:10" s="4" customFormat="1" ht="29.25" customHeight="1">
      <c r="A35" s="19" t="s">
        <v>44</v>
      </c>
      <c r="B35" s="33" t="s">
        <v>117</v>
      </c>
      <c r="C35" s="74" t="s">
        <v>99</v>
      </c>
      <c r="D35" s="8" t="s">
        <v>104</v>
      </c>
      <c r="E35" s="9" t="s">
        <v>0</v>
      </c>
      <c r="F35" s="36">
        <v>20</v>
      </c>
      <c r="G35" s="67">
        <v>440.86</v>
      </c>
      <c r="H35" s="10">
        <f t="shared" si="0"/>
        <v>484.94</v>
      </c>
      <c r="I35" s="11">
        <f t="shared" si="1"/>
        <v>9698.8</v>
      </c>
      <c r="J35" s="35">
        <f t="shared" si="2"/>
        <v>0.0109770873052387</v>
      </c>
    </row>
    <row r="36" spans="1:10" s="4" customFormat="1" ht="20.25" customHeight="1">
      <c r="A36" s="19" t="s">
        <v>48</v>
      </c>
      <c r="B36" s="33" t="s">
        <v>117</v>
      </c>
      <c r="C36" s="74" t="s">
        <v>102</v>
      </c>
      <c r="D36" s="8" t="s">
        <v>103</v>
      </c>
      <c r="E36" s="9" t="s">
        <v>0</v>
      </c>
      <c r="F36" s="36">
        <v>20</v>
      </c>
      <c r="G36" s="67">
        <v>14.43</v>
      </c>
      <c r="H36" s="10">
        <f t="shared" si="0"/>
        <v>15.87</v>
      </c>
      <c r="I36" s="11">
        <f t="shared" si="1"/>
        <v>317.4</v>
      </c>
      <c r="J36" s="35">
        <f t="shared" si="2"/>
        <v>0.00035923284433979087</v>
      </c>
    </row>
    <row r="37" spans="1:10" s="4" customFormat="1" ht="24" customHeight="1">
      <c r="A37" s="19" t="s">
        <v>50</v>
      </c>
      <c r="B37" s="33" t="s">
        <v>117</v>
      </c>
      <c r="C37" s="74" t="s">
        <v>101</v>
      </c>
      <c r="D37" s="8" t="s">
        <v>116</v>
      </c>
      <c r="E37" s="9" t="s">
        <v>0</v>
      </c>
      <c r="F37" s="36">
        <v>20</v>
      </c>
      <c r="G37" s="67">
        <v>7.34</v>
      </c>
      <c r="H37" s="10">
        <f t="shared" si="0"/>
        <v>8.07</v>
      </c>
      <c r="I37" s="11">
        <f t="shared" si="1"/>
        <v>161.4</v>
      </c>
      <c r="J37" s="35">
        <f t="shared" si="2"/>
        <v>0.0001826722781236366</v>
      </c>
    </row>
    <row r="38" spans="1:10" s="4" customFormat="1" ht="15" customHeight="1">
      <c r="A38" s="37" t="s">
        <v>70</v>
      </c>
      <c r="B38" s="38"/>
      <c r="C38" s="39"/>
      <c r="D38" s="40" t="s">
        <v>100</v>
      </c>
      <c r="E38" s="41"/>
      <c r="F38" s="53"/>
      <c r="G38" s="70"/>
      <c r="H38" s="42"/>
      <c r="I38" s="43"/>
      <c r="J38" s="43"/>
    </row>
    <row r="39" spans="1:11" s="4" customFormat="1" ht="33" customHeight="1">
      <c r="A39" s="19" t="s">
        <v>71</v>
      </c>
      <c r="B39" s="33" t="s">
        <v>117</v>
      </c>
      <c r="C39" s="26" t="s">
        <v>14</v>
      </c>
      <c r="D39" s="62" t="str">
        <f>VLOOKUP(C39,'[1]CDHU_185'!$A$8:$F$4109,2,0)</f>
        <v>Transporte de solo de 1ª e 2ª categoria por caminhão até o 2° km</v>
      </c>
      <c r="E39" s="63" t="str">
        <f>VLOOKUP(C39,'[1]CDHU_185'!$A$8:$F$4109,3,0)</f>
        <v>M3</v>
      </c>
      <c r="F39" s="36">
        <v>1800</v>
      </c>
      <c r="G39" s="67">
        <f>VLOOKUP(C39,'[1]CDHU_185'!$A$8:$F$4109,6,0)</f>
        <v>7.23</v>
      </c>
      <c r="H39" s="10">
        <f>TRUNC(G39*1.1,2)</f>
        <v>7.95</v>
      </c>
      <c r="I39" s="11">
        <f>TRUNC(F39*H39,2)</f>
        <v>14310</v>
      </c>
      <c r="J39" s="35">
        <f>SUM(I39/$I$75)</f>
        <v>0.016196036554828003</v>
      </c>
      <c r="K39" s="54"/>
    </row>
    <row r="40" spans="1:10" s="4" customFormat="1" ht="32.25" customHeight="1">
      <c r="A40" s="19" t="s">
        <v>72</v>
      </c>
      <c r="B40" s="33" t="s">
        <v>117</v>
      </c>
      <c r="C40" s="26" t="s">
        <v>16</v>
      </c>
      <c r="D40" s="62" t="str">
        <f>VLOOKUP(C40,'[1]CDHU_185'!$A$8:$F$4109,2,0)</f>
        <v>Espalhamento de solo em bota-fora com compactação sem controle</v>
      </c>
      <c r="E40" s="63" t="str">
        <f>VLOOKUP(C40,'[1]CDHU_185'!$A$8:$F$4109,3,0)</f>
        <v>M3</v>
      </c>
      <c r="F40" s="36">
        <v>1800</v>
      </c>
      <c r="G40" s="67">
        <f>VLOOKUP(C40,'[1]CDHU_185'!$A$8:$F$4109,6,0)</f>
        <v>5.9</v>
      </c>
      <c r="H40" s="10">
        <f>TRUNC(G40*1.1,2)</f>
        <v>6.49</v>
      </c>
      <c r="I40" s="11">
        <f>TRUNC(F40*H40,2)</f>
        <v>11682</v>
      </c>
      <c r="J40" s="35">
        <f>SUM(I40/$I$75)</f>
        <v>0.013221670093186633</v>
      </c>
    </row>
    <row r="41" spans="1:10" s="5" customFormat="1" ht="19.5" customHeight="1">
      <c r="A41" s="37" t="s">
        <v>73</v>
      </c>
      <c r="B41" s="38"/>
      <c r="C41" s="39"/>
      <c r="D41" s="40" t="s">
        <v>67</v>
      </c>
      <c r="E41" s="41"/>
      <c r="F41" s="53"/>
      <c r="G41" s="70"/>
      <c r="H41" s="42"/>
      <c r="I41" s="43"/>
      <c r="J41" s="43"/>
    </row>
    <row r="42" spans="1:10" s="5" customFormat="1" ht="30">
      <c r="A42" s="19" t="s">
        <v>74</v>
      </c>
      <c r="B42" s="33" t="s">
        <v>117</v>
      </c>
      <c r="C42" s="20" t="s">
        <v>15</v>
      </c>
      <c r="D42" s="62" t="str">
        <f>VLOOKUP(C42,'[1]CDHU_185'!$A$8:$F$4109,2,0)</f>
        <v>Escavação mecanizada de valas ou cavas com profundidade de até 3 m</v>
      </c>
      <c r="E42" s="63" t="str">
        <f>VLOOKUP(C42,'[1]CDHU_185'!$A$8:$F$4109,3,0)</f>
        <v>M3</v>
      </c>
      <c r="F42" s="57">
        <v>110.44800000000001</v>
      </c>
      <c r="G42" s="67">
        <f>VLOOKUP(C42,'[1]CDHU_185'!$A$8:$F$4109,6,0)</f>
        <v>10.83</v>
      </c>
      <c r="H42" s="10">
        <f aca="true" t="shared" si="3" ref="H42:H55">TRUNC(G42*1.1,2)</f>
        <v>11.91</v>
      </c>
      <c r="I42" s="11">
        <f aca="true" t="shared" si="4" ref="I42:I55">TRUNC(F42*H42,2)</f>
        <v>1315.43</v>
      </c>
      <c r="J42" s="35">
        <f aca="true" t="shared" si="5" ref="J42:J55">SUM(I42/$I$75)</f>
        <v>0.001488801702677666</v>
      </c>
    </row>
    <row r="43" spans="1:10" s="5" customFormat="1" ht="29.25" customHeight="1">
      <c r="A43" s="19" t="s">
        <v>75</v>
      </c>
      <c r="B43" s="33" t="s">
        <v>117</v>
      </c>
      <c r="C43" s="26" t="s">
        <v>35</v>
      </c>
      <c r="D43" s="62" t="str">
        <f>VLOOKUP(C43,'[1]CDHU_185'!$A$8:$F$4109,2,0)</f>
        <v>Regularização e compactação mecanizada de superfície, sem controle do proctor normal</v>
      </c>
      <c r="E43" s="63" t="str">
        <f>VLOOKUP(C43,'[1]CDHU_185'!$A$8:$F$4109,3,0)</f>
        <v>M2</v>
      </c>
      <c r="F43" s="57">
        <v>67.25</v>
      </c>
      <c r="G43" s="67">
        <f>VLOOKUP(C43,'[1]CDHU_185'!$A$8:$F$4109,6,0)</f>
        <v>3.57</v>
      </c>
      <c r="H43" s="10">
        <f t="shared" si="3"/>
        <v>3.92</v>
      </c>
      <c r="I43" s="11">
        <f t="shared" si="4"/>
        <v>263.62</v>
      </c>
      <c r="J43" s="35">
        <f t="shared" si="5"/>
        <v>0.0002983647209352731</v>
      </c>
    </row>
    <row r="44" spans="1:10" s="5" customFormat="1" ht="19.5" customHeight="1">
      <c r="A44" s="19" t="s">
        <v>76</v>
      </c>
      <c r="B44" s="33" t="s">
        <v>117</v>
      </c>
      <c r="C44" s="26" t="s">
        <v>24</v>
      </c>
      <c r="D44" s="62" t="str">
        <f>VLOOKUP(C44,'[1]CDHU_185'!$A$8:$F$4109,2,0)</f>
        <v>Lastro de pedra britada</v>
      </c>
      <c r="E44" s="63" t="str">
        <f>VLOOKUP(C44,'[1]CDHU_185'!$A$8:$F$4109,3,0)</f>
        <v>M3</v>
      </c>
      <c r="F44" s="57">
        <v>6.725</v>
      </c>
      <c r="G44" s="67">
        <f>VLOOKUP(C44,'[1]CDHU_185'!$A$8:$F$4109,6,0)</f>
        <v>135.92</v>
      </c>
      <c r="H44" s="10">
        <f t="shared" si="3"/>
        <v>149.51</v>
      </c>
      <c r="I44" s="11">
        <f t="shared" si="4"/>
        <v>1005.45</v>
      </c>
      <c r="J44" s="35">
        <f t="shared" si="5"/>
        <v>0.0011379668032181563</v>
      </c>
    </row>
    <row r="45" spans="1:10" s="5" customFormat="1" ht="19.5" customHeight="1">
      <c r="A45" s="19" t="s">
        <v>77</v>
      </c>
      <c r="B45" s="33" t="s">
        <v>117</v>
      </c>
      <c r="C45" s="26" t="s">
        <v>21</v>
      </c>
      <c r="D45" s="62" t="str">
        <f>VLOOKUP(C45,'[1]CDHU_185'!$A$8:$F$4109,2,0)</f>
        <v>Armadura em tela soldada de aço</v>
      </c>
      <c r="E45" s="63" t="str">
        <f>VLOOKUP(C45,'[1]CDHU_185'!$A$8:$F$4109,3,0)</f>
        <v>KG</v>
      </c>
      <c r="F45" s="57">
        <v>210.7</v>
      </c>
      <c r="G45" s="67">
        <f>VLOOKUP(C45,'[1]CDHU_185'!$A$8:$F$4109,6,0)</f>
        <v>13.71</v>
      </c>
      <c r="H45" s="10">
        <f t="shared" si="3"/>
        <v>15.08</v>
      </c>
      <c r="I45" s="11">
        <f t="shared" si="4"/>
        <v>3177.35</v>
      </c>
      <c r="J45" s="35">
        <f t="shared" si="5"/>
        <v>0.0035961199683775505</v>
      </c>
    </row>
    <row r="46" spans="1:10" s="5" customFormat="1" ht="19.5" customHeight="1">
      <c r="A46" s="19" t="s">
        <v>78</v>
      </c>
      <c r="B46" s="33" t="s">
        <v>117</v>
      </c>
      <c r="C46" s="26" t="s">
        <v>20</v>
      </c>
      <c r="D46" s="62" t="str">
        <f>VLOOKUP(C46,'[1]CDHU_185'!$A$8:$F$4109,2,0)</f>
        <v>Forma em madeira comum para estrutura</v>
      </c>
      <c r="E46" s="63" t="str">
        <f>VLOOKUP(C46,'[1]CDHU_185'!$A$8:$F$4109,3,0)</f>
        <v>M2</v>
      </c>
      <c r="F46" s="57">
        <v>17.200000000000003</v>
      </c>
      <c r="G46" s="67">
        <f>VLOOKUP(C46,'[1]CDHU_185'!$A$8:$F$4109,6,0)</f>
        <v>215.16</v>
      </c>
      <c r="H46" s="10">
        <f t="shared" si="3"/>
        <v>236.67</v>
      </c>
      <c r="I46" s="11">
        <f t="shared" si="4"/>
        <v>4070.72</v>
      </c>
      <c r="J46" s="35">
        <f t="shared" si="5"/>
        <v>0.004607234795560408</v>
      </c>
    </row>
    <row r="47" spans="1:10" s="5" customFormat="1" ht="19.5" customHeight="1">
      <c r="A47" s="19" t="s">
        <v>79</v>
      </c>
      <c r="B47" s="33" t="s">
        <v>117</v>
      </c>
      <c r="C47" s="26" t="s">
        <v>22</v>
      </c>
      <c r="D47" s="62" t="str">
        <f>VLOOKUP(C47,'[1]CDHU_185'!$A$8:$F$4109,2,0)</f>
        <v>Concreto usinado, fck = 25 MPa</v>
      </c>
      <c r="E47" s="63" t="str">
        <f>VLOOKUP(C47,'[1]CDHU_185'!$A$8:$F$4109,3,0)</f>
        <v>M3</v>
      </c>
      <c r="F47" s="57">
        <v>10.087499999999999</v>
      </c>
      <c r="G47" s="67">
        <f>VLOOKUP(C47,'[1]CDHU_185'!$A$8:$F$4109,6,0)</f>
        <v>376.04</v>
      </c>
      <c r="H47" s="10">
        <f t="shared" si="3"/>
        <v>413.64</v>
      </c>
      <c r="I47" s="11">
        <f t="shared" si="4"/>
        <v>4172.59</v>
      </c>
      <c r="J47" s="35">
        <f t="shared" si="5"/>
        <v>0.0047225311088965605</v>
      </c>
    </row>
    <row r="48" spans="1:10" s="5" customFormat="1" ht="30.75" customHeight="1">
      <c r="A48" s="19" t="s">
        <v>80</v>
      </c>
      <c r="B48" s="33" t="s">
        <v>117</v>
      </c>
      <c r="C48" s="20" t="s">
        <v>23</v>
      </c>
      <c r="D48" s="62" t="str">
        <f>VLOOKUP(C48,'[1]CDHU_185'!$A$8:$F$4109,2,0)</f>
        <v>Lançamento, espalhamento e adensamento de concreto ou massa em lastro e/ou enchimento</v>
      </c>
      <c r="E48" s="63" t="str">
        <f>VLOOKUP(C48,'[1]CDHU_185'!$A$8:$F$4109,3,0)</f>
        <v>M3</v>
      </c>
      <c r="F48" s="57">
        <v>10.087499999999999</v>
      </c>
      <c r="G48" s="67">
        <f>VLOOKUP(C48,'[1]CDHU_185'!$A$8:$F$4109,6,0)</f>
        <v>61.2</v>
      </c>
      <c r="H48" s="10">
        <f t="shared" si="3"/>
        <v>67.32</v>
      </c>
      <c r="I48" s="11">
        <f t="shared" si="4"/>
        <v>679.09</v>
      </c>
      <c r="J48" s="35">
        <f t="shared" si="5"/>
        <v>0.0007685930443059503</v>
      </c>
    </row>
    <row r="49" spans="1:10" s="5" customFormat="1" ht="28.5" customHeight="1">
      <c r="A49" s="19" t="s">
        <v>81</v>
      </c>
      <c r="B49" s="33" t="s">
        <v>117</v>
      </c>
      <c r="C49" s="26" t="s">
        <v>25</v>
      </c>
      <c r="D49" s="62" t="str">
        <f>VLOOKUP(C49,'[1]CDHU_185'!$A$8:$F$4109,2,0)</f>
        <v>Alvenaria de bloco de concreto estrutural 14 x 19 x 39 cm - classe B</v>
      </c>
      <c r="E49" s="63" t="str">
        <f>VLOOKUP(C49,'[1]CDHU_185'!$A$8:$F$4109,3,0)</f>
        <v>M2</v>
      </c>
      <c r="F49" s="57">
        <v>81.7</v>
      </c>
      <c r="G49" s="67">
        <f>VLOOKUP(C49,'[1]CDHU_185'!$A$8:$F$4109,6,0)</f>
        <v>75.8</v>
      </c>
      <c r="H49" s="10">
        <f t="shared" si="3"/>
        <v>83.38</v>
      </c>
      <c r="I49" s="11">
        <f t="shared" si="4"/>
        <v>6812.14</v>
      </c>
      <c r="J49" s="35">
        <f t="shared" si="5"/>
        <v>0.007709969843228933</v>
      </c>
    </row>
    <row r="50" spans="1:10" s="5" customFormat="1" ht="19.5" customHeight="1">
      <c r="A50" s="19" t="s">
        <v>82</v>
      </c>
      <c r="B50" s="33" t="s">
        <v>117</v>
      </c>
      <c r="C50" s="26" t="s">
        <v>26</v>
      </c>
      <c r="D50" s="62" t="str">
        <f>VLOOKUP(C50,'[1]CDHU_185'!$A$8:$F$4109,2,0)</f>
        <v>Chapisco</v>
      </c>
      <c r="E50" s="63" t="str">
        <f>VLOOKUP(C50,'[1]CDHU_185'!$A$8:$F$4109,3,0)</f>
        <v>M2</v>
      </c>
      <c r="F50" s="57">
        <v>163.4</v>
      </c>
      <c r="G50" s="67">
        <f>VLOOKUP(C50,'[1]CDHU_185'!$A$8:$F$4109,6,0)</f>
        <v>5.39</v>
      </c>
      <c r="H50" s="10">
        <f t="shared" si="3"/>
        <v>5.92</v>
      </c>
      <c r="I50" s="11">
        <f t="shared" si="4"/>
        <v>967.32</v>
      </c>
      <c r="J50" s="35">
        <f t="shared" si="5"/>
        <v>0.001094811326360323</v>
      </c>
    </row>
    <row r="51" spans="1:10" s="5" customFormat="1" ht="14.25" customHeight="1">
      <c r="A51" s="19" t="s">
        <v>83</v>
      </c>
      <c r="B51" s="33" t="s">
        <v>117</v>
      </c>
      <c r="C51" s="26" t="s">
        <v>27</v>
      </c>
      <c r="D51" s="62" t="str">
        <f>VLOOKUP(C51,'[1]CDHU_185'!$A$8:$F$4109,2,0)</f>
        <v>Reboco</v>
      </c>
      <c r="E51" s="63" t="str">
        <f>VLOOKUP(C51,'[1]CDHU_185'!$A$8:$F$4109,3,0)</f>
        <v>M2</v>
      </c>
      <c r="F51" s="57">
        <v>163.4</v>
      </c>
      <c r="G51" s="67">
        <f>VLOOKUP(C51,'[1]CDHU_185'!$A$8:$F$4109,6,0)</f>
        <v>9.61</v>
      </c>
      <c r="H51" s="10">
        <f t="shared" si="3"/>
        <v>10.57</v>
      </c>
      <c r="I51" s="11">
        <f t="shared" si="4"/>
        <v>1727.13</v>
      </c>
      <c r="J51" s="35">
        <f t="shared" si="5"/>
        <v>0.0019547631456981194</v>
      </c>
    </row>
    <row r="52" spans="1:10" s="5" customFormat="1" ht="30" customHeight="1">
      <c r="A52" s="19" t="s">
        <v>84</v>
      </c>
      <c r="B52" s="33" t="s">
        <v>117</v>
      </c>
      <c r="C52" s="26" t="s">
        <v>17</v>
      </c>
      <c r="D52" s="62" t="str">
        <f>VLOOKUP(C52,'[1]CDHU_185'!$A$8:$F$4109,2,0)</f>
        <v>Reaterro compactado mecanizado de vala ou cava com compactador</v>
      </c>
      <c r="E52" s="63" t="str">
        <f>VLOOKUP(C52,'[1]CDHU_185'!$A$8:$F$4109,3,0)</f>
        <v>M3</v>
      </c>
      <c r="F52" s="57">
        <v>5.040000000000001</v>
      </c>
      <c r="G52" s="67">
        <f>VLOOKUP(C52,'[1]CDHU_185'!$A$8:$F$4109,6,0)</f>
        <v>5.59</v>
      </c>
      <c r="H52" s="10">
        <f t="shared" si="3"/>
        <v>6.14</v>
      </c>
      <c r="I52" s="11">
        <f t="shared" si="4"/>
        <v>30.94</v>
      </c>
      <c r="J52" s="35">
        <f t="shared" si="5"/>
        <v>3.5017845632870606E-05</v>
      </c>
    </row>
    <row r="53" spans="1:10" s="5" customFormat="1" ht="30" customHeight="1">
      <c r="A53" s="19" t="s">
        <v>91</v>
      </c>
      <c r="B53" s="33" t="s">
        <v>117</v>
      </c>
      <c r="C53" s="26" t="s">
        <v>14</v>
      </c>
      <c r="D53" s="62" t="str">
        <f>VLOOKUP(C53,'[1]CDHU_185'!$A$8:$F$4109,2,0)</f>
        <v>Transporte de solo de 1ª e 2ª categoria por caminhão até o 2° km</v>
      </c>
      <c r="E53" s="63" t="str">
        <f>VLOOKUP(C53,'[1]CDHU_185'!$A$8:$F$4109,3,0)</f>
        <v>M3</v>
      </c>
      <c r="F53" s="36">
        <v>105.408</v>
      </c>
      <c r="G53" s="67">
        <f>VLOOKUP(C53,'[1]CDHU_185'!$A$8:$F$4109,6,0)</f>
        <v>7.23</v>
      </c>
      <c r="H53" s="10">
        <f t="shared" si="3"/>
        <v>7.95</v>
      </c>
      <c r="I53" s="11">
        <f t="shared" si="4"/>
        <v>837.99</v>
      </c>
      <c r="J53" s="35">
        <f t="shared" si="5"/>
        <v>0.0009484358261761228</v>
      </c>
    </row>
    <row r="54" spans="1:10" s="5" customFormat="1" ht="30" customHeight="1">
      <c r="A54" s="19" t="s">
        <v>105</v>
      </c>
      <c r="B54" s="33" t="s">
        <v>117</v>
      </c>
      <c r="C54" s="26" t="s">
        <v>16</v>
      </c>
      <c r="D54" s="62" t="str">
        <f>VLOOKUP(C54,'[1]CDHU_185'!$A$8:$F$4109,2,0)</f>
        <v>Espalhamento de solo em bota-fora com compactação sem controle</v>
      </c>
      <c r="E54" s="63" t="str">
        <f>VLOOKUP(C54,'[1]CDHU_185'!$A$8:$F$4109,3,0)</f>
        <v>M3</v>
      </c>
      <c r="F54" s="36">
        <v>105.408</v>
      </c>
      <c r="G54" s="67">
        <f>VLOOKUP(C54,'[1]CDHU_185'!$A$8:$F$4109,6,0)</f>
        <v>5.9</v>
      </c>
      <c r="H54" s="10">
        <f t="shared" si="3"/>
        <v>6.49</v>
      </c>
      <c r="I54" s="11">
        <f t="shared" si="4"/>
        <v>684.09</v>
      </c>
      <c r="J54" s="35">
        <f t="shared" si="5"/>
        <v>0.0007742520368128783</v>
      </c>
    </row>
    <row r="55" spans="1:10" s="5" customFormat="1" ht="30" customHeight="1">
      <c r="A55" s="19" t="s">
        <v>106</v>
      </c>
      <c r="B55" s="33" t="s">
        <v>117</v>
      </c>
      <c r="C55" s="26" t="s">
        <v>32</v>
      </c>
      <c r="D55" s="62" t="str">
        <f>VLOOKUP(C55,'[1]CDHU_185'!$A$8:$F$4109,2,0)</f>
        <v>Tampão em ferro fundido de 600 x 600 mm, classe B 125 (ruptura &gt; 125 kN)</v>
      </c>
      <c r="E55" s="63" t="str">
        <f>VLOOKUP(C55,'[1]CDHU_185'!$A$8:$F$4109,3,0)</f>
        <v>UN</v>
      </c>
      <c r="F55" s="36">
        <v>7</v>
      </c>
      <c r="G55" s="67">
        <f>VLOOKUP(C55,'[1]CDHU_185'!$A$8:$F$4109,6,0)</f>
        <v>440.09</v>
      </c>
      <c r="H55" s="10">
        <f t="shared" si="3"/>
        <v>484.09</v>
      </c>
      <c r="I55" s="11">
        <f t="shared" si="4"/>
        <v>3388.63</v>
      </c>
      <c r="J55" s="35">
        <f t="shared" si="5"/>
        <v>0.0038352463557503017</v>
      </c>
    </row>
    <row r="56" spans="1:10" s="5" customFormat="1" ht="16.5" customHeight="1">
      <c r="A56" s="37" t="s">
        <v>107</v>
      </c>
      <c r="B56" s="38"/>
      <c r="C56" s="39"/>
      <c r="D56" s="40" t="s">
        <v>66</v>
      </c>
      <c r="E56" s="41"/>
      <c r="F56" s="53"/>
      <c r="G56" s="70"/>
      <c r="H56" s="42"/>
      <c r="I56" s="43"/>
      <c r="J56" s="43"/>
    </row>
    <row r="57" spans="1:10" s="5" customFormat="1" ht="32.25" customHeight="1">
      <c r="A57" s="19" t="s">
        <v>108</v>
      </c>
      <c r="B57" s="33" t="s">
        <v>117</v>
      </c>
      <c r="C57" s="27" t="s">
        <v>34</v>
      </c>
      <c r="D57" s="62" t="str">
        <f>VLOOKUP(C57,'[1]CDHU_185'!$A$8:$F$4109,2,0)</f>
        <v>Boca de lobo dupla tipo PMSP com tampa de concreto</v>
      </c>
      <c r="E57" s="63" t="str">
        <f>VLOOKUP(C57,'[1]CDHU_185'!$A$8:$F$4109,3,0)</f>
        <v>UN</v>
      </c>
      <c r="F57" s="57">
        <v>8</v>
      </c>
      <c r="G57" s="67">
        <f>VLOOKUP(C57,'[1]CDHU_185'!$A$8:$F$4109,6,0)</f>
        <v>4693.19</v>
      </c>
      <c r="H57" s="10">
        <f>TRUNC(G57*1.1,2)</f>
        <v>5162.5</v>
      </c>
      <c r="I57" s="11">
        <f>TRUNC(F57*H57,2)</f>
        <v>41300</v>
      </c>
      <c r="J57" s="35">
        <f>SUM(I57/$I$75)</f>
        <v>0.04674327810722547</v>
      </c>
    </row>
    <row r="58" spans="1:10" s="5" customFormat="1" ht="30.75" customHeight="1">
      <c r="A58" s="19" t="s">
        <v>109</v>
      </c>
      <c r="B58" s="33" t="s">
        <v>117</v>
      </c>
      <c r="C58" s="27" t="s">
        <v>33</v>
      </c>
      <c r="D58" s="62" t="str">
        <f>VLOOKUP(C58,'[1]CDHU_185'!$A$8:$F$4109,2,0)</f>
        <v>Boca de lobo simples tipo PMSP com tampa de concreto</v>
      </c>
      <c r="E58" s="63" t="str">
        <f>VLOOKUP(C58,'[1]CDHU_185'!$A$8:$F$4109,3,0)</f>
        <v>UN</v>
      </c>
      <c r="F58" s="57">
        <v>5</v>
      </c>
      <c r="G58" s="67">
        <f>VLOOKUP(C58,'[1]CDHU_185'!$A$8:$F$4109,6,0)</f>
        <v>2867.54</v>
      </c>
      <c r="H58" s="10">
        <f>TRUNC(G58*1.1,2)</f>
        <v>3154.29</v>
      </c>
      <c r="I58" s="11">
        <f>TRUNC(F58*H58,2)</f>
        <v>15771.45</v>
      </c>
      <c r="J58" s="35">
        <f>SUM(I58/$I$75)</f>
        <v>0.017850103474677994</v>
      </c>
    </row>
    <row r="59" spans="1:10" s="7" customFormat="1" ht="14.25" customHeight="1">
      <c r="A59" s="95" t="s">
        <v>63</v>
      </c>
      <c r="B59" s="95"/>
      <c r="C59" s="95"/>
      <c r="D59" s="95"/>
      <c r="E59" s="21"/>
      <c r="F59" s="58"/>
      <c r="G59" s="68"/>
      <c r="H59" s="22"/>
      <c r="I59" s="23">
        <f>SUM(I24:I58)</f>
        <v>658885.3399999997</v>
      </c>
      <c r="J59" s="45">
        <f>SUM(I59/$I$75)</f>
        <v>0.7457254403969442</v>
      </c>
    </row>
    <row r="60" spans="1:10" s="7" customFormat="1" ht="19.5" customHeight="1">
      <c r="A60" s="12" t="s">
        <v>53</v>
      </c>
      <c r="B60" s="24"/>
      <c r="C60" s="12"/>
      <c r="D60" s="28" t="s">
        <v>62</v>
      </c>
      <c r="E60" s="12"/>
      <c r="F60" s="59"/>
      <c r="G60" s="69"/>
      <c r="H60" s="25"/>
      <c r="I60" s="29"/>
      <c r="J60" s="29"/>
    </row>
    <row r="61" spans="1:10" ht="19.5" customHeight="1">
      <c r="A61" s="19" t="s">
        <v>4</v>
      </c>
      <c r="B61" s="33" t="s">
        <v>117</v>
      </c>
      <c r="C61" s="27" t="s">
        <v>36</v>
      </c>
      <c r="D61" s="62" t="str">
        <f>VLOOKUP(C61,'[1]CDHU_185'!$A$8:$F$4109,2,0)</f>
        <v>Base de brita graduada</v>
      </c>
      <c r="E61" s="63" t="str">
        <f>VLOOKUP(C61,'[1]CDHU_185'!$A$8:$F$4109,3,0)</f>
        <v>M3</v>
      </c>
      <c r="F61" s="57">
        <v>294.67199999999997</v>
      </c>
      <c r="G61" s="67">
        <f>VLOOKUP(C61,'[1]CDHU_185'!$A$8:$F$4109,6,0)</f>
        <v>197.36</v>
      </c>
      <c r="H61" s="10">
        <f>TRUNC(G61*1.1,2)</f>
        <v>217.09</v>
      </c>
      <c r="I61" s="11">
        <f>TRUNC(F61*H61,2)</f>
        <v>63970.34</v>
      </c>
      <c r="J61" s="35">
        <f>SUM(I61/$I$75)</f>
        <v>0.07240153494512759</v>
      </c>
    </row>
    <row r="62" spans="1:10" ht="19.5" customHeight="1">
      <c r="A62" s="19" t="s">
        <v>45</v>
      </c>
      <c r="B62" s="33" t="s">
        <v>117</v>
      </c>
      <c r="C62" s="27" t="s">
        <v>39</v>
      </c>
      <c r="D62" s="62" t="str">
        <f>VLOOKUP(C62,'[1]CDHU_185'!$A$8:$F$4109,2,0)</f>
        <v>Imprimação betuminosa impermeabilizante</v>
      </c>
      <c r="E62" s="63" t="str">
        <f>VLOOKUP(C62,'[1]CDHU_185'!$A$8:$F$4109,3,0)</f>
        <v>M2</v>
      </c>
      <c r="F62" s="57">
        <v>1473.36</v>
      </c>
      <c r="G62" s="67">
        <f>VLOOKUP(C62,'[1]CDHU_185'!$A$8:$F$4109,6,0)</f>
        <v>15.28</v>
      </c>
      <c r="H62" s="10">
        <f>TRUNC(G62*1.1,2)</f>
        <v>16.8</v>
      </c>
      <c r="I62" s="11">
        <f>TRUNC(F62*H62,2)</f>
        <v>24752.44</v>
      </c>
      <c r="J62" s="35">
        <f>SUM(I62/$I$75)</f>
        <v>0.028014774497637094</v>
      </c>
    </row>
    <row r="63" spans="1:10" ht="19.5" customHeight="1">
      <c r="A63" s="19" t="s">
        <v>46</v>
      </c>
      <c r="B63" s="33" t="s">
        <v>117</v>
      </c>
      <c r="C63" s="27" t="s">
        <v>38</v>
      </c>
      <c r="D63" s="62" t="str">
        <f>VLOOKUP(C63,'[1]CDHU_185'!$A$8:$F$4109,2,0)</f>
        <v>Imprimação betuminosa ligante</v>
      </c>
      <c r="E63" s="63" t="str">
        <f>VLOOKUP(C63,'[1]CDHU_185'!$A$8:$F$4109,3,0)</f>
        <v>M2</v>
      </c>
      <c r="F63" s="57">
        <v>1473.36</v>
      </c>
      <c r="G63" s="67">
        <f>VLOOKUP(C63,'[1]CDHU_185'!$A$8:$F$4109,6,0)</f>
        <v>7.48</v>
      </c>
      <c r="H63" s="10">
        <f>TRUNC(G63*1.1,2)</f>
        <v>8.22</v>
      </c>
      <c r="I63" s="11">
        <f>TRUNC(F63*H63,2)</f>
        <v>12111.01</v>
      </c>
      <c r="J63" s="35">
        <f>SUM(I63/$I$75)</f>
        <v>0.013707222968266071</v>
      </c>
    </row>
    <row r="64" spans="1:10" ht="29.25" customHeight="1">
      <c r="A64" s="19" t="s">
        <v>47</v>
      </c>
      <c r="B64" s="33" t="s">
        <v>117</v>
      </c>
      <c r="C64" s="27" t="s">
        <v>37</v>
      </c>
      <c r="D64" s="62" t="str">
        <f>VLOOKUP(C64,'[1]CDHU_185'!$A$8:$F$4109,2,0)</f>
        <v>Camada de rolamento em concreto betuminoso usinado quente - CBUQ</v>
      </c>
      <c r="E64" s="63" t="str">
        <f>VLOOKUP(C64,'[1]CDHU_185'!$A$8:$F$4109,3,0)</f>
        <v>M3</v>
      </c>
      <c r="F64" s="57">
        <v>58.9344</v>
      </c>
      <c r="G64" s="67">
        <f>VLOOKUP(C64,'[1]CDHU_185'!$A$8:$F$4109,6,0)</f>
        <v>1555.42</v>
      </c>
      <c r="H64" s="10">
        <f>TRUNC(G64*1.1,2)</f>
        <v>1710.96</v>
      </c>
      <c r="I64" s="11">
        <f>TRUNC(F64*H64,2)</f>
        <v>100834.4</v>
      </c>
      <c r="J64" s="35">
        <f>SUM(I64/$I$75)</f>
        <v>0.1141242228081166</v>
      </c>
    </row>
    <row r="65" spans="1:10" ht="19.5" customHeight="1">
      <c r="A65" s="95" t="s">
        <v>63</v>
      </c>
      <c r="B65" s="95"/>
      <c r="C65" s="95"/>
      <c r="D65" s="95"/>
      <c r="E65" s="21"/>
      <c r="F65" s="58"/>
      <c r="G65" s="68"/>
      <c r="H65" s="22"/>
      <c r="I65" s="23">
        <f>SUM(I61:I64)</f>
        <v>201668.19</v>
      </c>
      <c r="J65" s="45">
        <f>SUM(I65/$I$75)</f>
        <v>0.22824775521914736</v>
      </c>
    </row>
    <row r="66" spans="1:10" ht="19.5" customHeight="1">
      <c r="A66" s="12" t="s">
        <v>93</v>
      </c>
      <c r="B66" s="24"/>
      <c r="C66" s="12"/>
      <c r="D66" s="28" t="s">
        <v>86</v>
      </c>
      <c r="E66" s="12"/>
      <c r="F66" s="59"/>
      <c r="G66" s="69"/>
      <c r="H66" s="25"/>
      <c r="I66" s="29"/>
      <c r="J66" s="29"/>
    </row>
    <row r="67" spans="1:10" ht="19.5" customHeight="1">
      <c r="A67" s="19" t="s">
        <v>85</v>
      </c>
      <c r="B67" s="33" t="s">
        <v>117</v>
      </c>
      <c r="C67" s="44" t="s">
        <v>11</v>
      </c>
      <c r="D67" s="62" t="str">
        <f>VLOOKUP(C67,'[1]CDHU_185'!$A$8:$F$4109,2,0)</f>
        <v>Demolição manual de concreto armado</v>
      </c>
      <c r="E67" s="63" t="str">
        <f>VLOOKUP(C67,'[1]CDHU_185'!$A$8:$F$4109,3,0)</f>
        <v>M3</v>
      </c>
      <c r="F67" s="60">
        <v>16.40625</v>
      </c>
      <c r="G67" s="67">
        <f>VLOOKUP(C67,'[1]CDHU_185'!$A$8:$F$4109,6,0)</f>
        <v>290.4</v>
      </c>
      <c r="H67" s="10">
        <f aca="true" t="shared" si="6" ref="H67:H73">TRUNC(G67*1.1,2)</f>
        <v>319.44</v>
      </c>
      <c r="I67" s="11">
        <f aca="true" t="shared" si="7" ref="I67:I73">TRUNC(F67*H67,2)</f>
        <v>5240.81</v>
      </c>
      <c r="J67" s="35">
        <f aca="true" t="shared" si="8" ref="J67:J75">SUM(I67/$I$75)</f>
        <v>0.005931540904046691</v>
      </c>
    </row>
    <row r="68" spans="1:10" ht="29.25" customHeight="1">
      <c r="A68" s="19" t="s">
        <v>87</v>
      </c>
      <c r="B68" s="33" t="s">
        <v>117</v>
      </c>
      <c r="C68" s="27" t="s">
        <v>35</v>
      </c>
      <c r="D68" s="62" t="str">
        <f>VLOOKUP(C68,'[1]CDHU_185'!$A$8:$F$4109,2,0)</f>
        <v>Regularização e compactação mecanizada de superfície, sem controle do proctor normal</v>
      </c>
      <c r="E68" s="63" t="str">
        <f>VLOOKUP(C68,'[1]CDHU_185'!$A$8:$F$4109,3,0)</f>
        <v>M2</v>
      </c>
      <c r="F68" s="60">
        <v>29.25</v>
      </c>
      <c r="G68" s="67">
        <f>VLOOKUP(C68,'[1]CDHU_185'!$A$8:$F$4109,6,0)</f>
        <v>3.57</v>
      </c>
      <c r="H68" s="10">
        <f t="shared" si="6"/>
        <v>3.92</v>
      </c>
      <c r="I68" s="11">
        <f t="shared" si="7"/>
        <v>114.66</v>
      </c>
      <c r="J68" s="35">
        <f t="shared" si="8"/>
        <v>0.00012977201616887343</v>
      </c>
    </row>
    <row r="69" spans="1:10" ht="19.5" customHeight="1">
      <c r="A69" s="19" t="s">
        <v>88</v>
      </c>
      <c r="B69" s="33" t="s">
        <v>117</v>
      </c>
      <c r="C69" s="27" t="s">
        <v>24</v>
      </c>
      <c r="D69" s="62" t="str">
        <f>VLOOKUP(C69,'[1]CDHU_185'!$A$8:$F$4109,2,0)</f>
        <v>Lastro de pedra britada</v>
      </c>
      <c r="E69" s="63" t="str">
        <f>VLOOKUP(C69,'[1]CDHU_185'!$A$8:$F$4109,3,0)</f>
        <v>M3</v>
      </c>
      <c r="F69" s="60">
        <v>2.925</v>
      </c>
      <c r="G69" s="67">
        <f>VLOOKUP(C69,'[1]CDHU_185'!$A$8:$F$4109,6,0)</f>
        <v>135.92</v>
      </c>
      <c r="H69" s="10">
        <f t="shared" si="6"/>
        <v>149.51</v>
      </c>
      <c r="I69" s="11">
        <f t="shared" si="7"/>
        <v>437.31</v>
      </c>
      <c r="J69" s="35">
        <f t="shared" si="8"/>
        <v>0.0004949468026409388</v>
      </c>
    </row>
    <row r="70" spans="1:10" ht="30" customHeight="1">
      <c r="A70" s="19" t="s">
        <v>89</v>
      </c>
      <c r="B70" s="33" t="s">
        <v>117</v>
      </c>
      <c r="C70" s="27" t="s">
        <v>28</v>
      </c>
      <c r="D70" s="62" t="str">
        <f>VLOOKUP(C70,'[1]CDHU_185'!$A$8:$F$4109,2,0)</f>
        <v>Piso com requadro em concreto simples com controle de fck= 20 MPa</v>
      </c>
      <c r="E70" s="63" t="str">
        <f>VLOOKUP(C70,'[1]CDHU_185'!$A$8:$F$4109,3,0)</f>
        <v>M3</v>
      </c>
      <c r="F70" s="60">
        <v>2.925</v>
      </c>
      <c r="G70" s="67">
        <f>VLOOKUP(C70,'[1]CDHU_185'!$A$8:$F$4109,6,0)</f>
        <v>738.48</v>
      </c>
      <c r="H70" s="10">
        <f t="shared" si="6"/>
        <v>812.32</v>
      </c>
      <c r="I70" s="11">
        <f t="shared" si="7"/>
        <v>2376.03</v>
      </c>
      <c r="J70" s="35">
        <f t="shared" si="8"/>
        <v>0.0026891871932472385</v>
      </c>
    </row>
    <row r="71" spans="1:10" ht="48" customHeight="1">
      <c r="A71" s="19" t="s">
        <v>90</v>
      </c>
      <c r="B71" s="33" t="s">
        <v>117</v>
      </c>
      <c r="C71" s="27" t="s">
        <v>13</v>
      </c>
      <c r="D71" s="62" t="str">
        <f>VLOOKUP(C71,'[1]CDHU_185'!$A$8:$F$4109,2,0)</f>
        <v>Carregamento mecanizado de entulho fragmentado, com caminhão à disposição dentro da obra, até o raio de 1 km</v>
      </c>
      <c r="E71" s="63" t="str">
        <f>VLOOKUP(C71,'[1]CDHU_185'!$A$8:$F$4109,3,0)</f>
        <v>M3</v>
      </c>
      <c r="F71" s="60">
        <v>311.07824999999997</v>
      </c>
      <c r="G71" s="67">
        <f>VLOOKUP(C71,'[1]CDHU_185'!$A$8:$F$4109,6,0)</f>
        <v>14.96</v>
      </c>
      <c r="H71" s="10">
        <f t="shared" si="6"/>
        <v>16.45</v>
      </c>
      <c r="I71" s="11">
        <f t="shared" si="7"/>
        <v>5117.23</v>
      </c>
      <c r="J71" s="35">
        <f t="shared" si="8"/>
        <v>0.005791673245245457</v>
      </c>
    </row>
    <row r="72" spans="1:10" ht="45.75" customHeight="1">
      <c r="A72" s="19" t="s">
        <v>92</v>
      </c>
      <c r="B72" s="33" t="s">
        <v>117</v>
      </c>
      <c r="C72" s="27" t="s">
        <v>13</v>
      </c>
      <c r="D72" s="62" t="str">
        <f>VLOOKUP(C72,'[1]CDHU_185'!$A$8:$F$4109,2,0)</f>
        <v>Carregamento mecanizado de entulho fragmentado, com caminhão à disposição dentro da obra, até o raio de 1 km</v>
      </c>
      <c r="E72" s="63" t="str">
        <f>VLOOKUP(C72,'[1]CDHU_185'!$A$8:$F$4109,3,0)</f>
        <v>M3</v>
      </c>
      <c r="F72" s="60">
        <v>311.07824999999997</v>
      </c>
      <c r="G72" s="67">
        <f>VLOOKUP(C72,'[1]CDHU_185'!$A$8:$F$4109,6,0)</f>
        <v>14.96</v>
      </c>
      <c r="H72" s="10">
        <f t="shared" si="6"/>
        <v>16.45</v>
      </c>
      <c r="I72" s="11">
        <f t="shared" si="7"/>
        <v>5117.23</v>
      </c>
      <c r="J72" s="35">
        <f t="shared" si="8"/>
        <v>0.005791673245245457</v>
      </c>
    </row>
    <row r="73" spans="1:10" ht="45.75" customHeight="1">
      <c r="A73" s="19" t="s">
        <v>98</v>
      </c>
      <c r="B73" s="33" t="s">
        <v>117</v>
      </c>
      <c r="C73" s="27" t="s">
        <v>10</v>
      </c>
      <c r="D73" s="62" t="str">
        <f>VLOOKUP(C73,'[1]CDHU_185'!$A$8:$F$4109,2,0)</f>
        <v>Limpeza manual do terreno, inclusive troncos até 5 cm de diâmetro, com caminhão à disposição dentro da obra, até o raio de 1 km</v>
      </c>
      <c r="E73" s="63" t="str">
        <f>VLOOKUP(C73,'[1]CDHU_185'!$A$8:$F$4109,3,0)</f>
        <v>M2</v>
      </c>
      <c r="F73" s="60">
        <v>63.75</v>
      </c>
      <c r="G73" s="67">
        <f>VLOOKUP(C73,'[1]CDHU_185'!$A$8:$F$4109,6,0)</f>
        <v>5.87</v>
      </c>
      <c r="H73" s="10">
        <f t="shared" si="6"/>
        <v>6.45</v>
      </c>
      <c r="I73" s="11">
        <f t="shared" si="7"/>
        <v>411.18</v>
      </c>
      <c r="J73" s="35">
        <f>SUM(I73/$I$75)</f>
        <v>0.00046537290779973293</v>
      </c>
    </row>
    <row r="74" spans="1:10" s="7" customFormat="1" ht="19.5" customHeight="1">
      <c r="A74" s="99" t="s">
        <v>63</v>
      </c>
      <c r="B74" s="99"/>
      <c r="C74" s="99"/>
      <c r="D74" s="99"/>
      <c r="E74" s="30"/>
      <c r="F74" s="31"/>
      <c r="G74" s="71"/>
      <c r="H74" s="31"/>
      <c r="I74" s="32">
        <f>SUM(I67:I73)</f>
        <v>18814.45</v>
      </c>
      <c r="J74" s="46">
        <f t="shared" si="8"/>
        <v>0.02129416631439439</v>
      </c>
    </row>
    <row r="75" spans="1:10" s="7" customFormat="1" ht="19.5" customHeight="1">
      <c r="A75" s="93" t="s">
        <v>64</v>
      </c>
      <c r="B75" s="93"/>
      <c r="C75" s="93"/>
      <c r="D75" s="93"/>
      <c r="E75" s="24"/>
      <c r="F75" s="24"/>
      <c r="G75" s="72"/>
      <c r="H75" s="24"/>
      <c r="I75" s="34">
        <f>SUM(I23+I59+I65+I74)</f>
        <v>883549.4999999998</v>
      </c>
      <c r="J75" s="52">
        <f t="shared" si="8"/>
        <v>1</v>
      </c>
    </row>
    <row r="76" spans="1:10" s="6" customFormat="1" ht="16.5">
      <c r="A76" s="105"/>
      <c r="B76" s="105"/>
      <c r="C76" s="105"/>
      <c r="D76" s="105"/>
      <c r="E76" s="105"/>
      <c r="F76" s="105"/>
      <c r="G76" s="105"/>
      <c r="H76" s="105"/>
      <c r="I76" s="105"/>
      <c r="J76" s="105"/>
    </row>
    <row r="77" spans="1:10" s="6" customFormat="1" ht="6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</row>
    <row r="78" spans="1:10" s="6" customFormat="1" ht="15.75">
      <c r="A78" s="3" t="s">
        <v>125</v>
      </c>
      <c r="B78" s="100" t="s">
        <v>126</v>
      </c>
      <c r="C78" s="100"/>
      <c r="D78" s="3" t="s">
        <v>127</v>
      </c>
      <c r="E78" s="78"/>
      <c r="F78" s="78" t="s">
        <v>128</v>
      </c>
      <c r="G78" s="78" t="s">
        <v>129</v>
      </c>
      <c r="H78" s="78"/>
      <c r="I78" s="78"/>
      <c r="J78" s="78"/>
    </row>
    <row r="79" spans="1:10" s="6" customFormat="1" ht="6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</row>
    <row r="80" spans="1:10" s="6" customFormat="1" ht="15.75">
      <c r="A80" s="106" t="s">
        <v>130</v>
      </c>
      <c r="B80" s="106"/>
      <c r="C80" s="100" t="s">
        <v>131</v>
      </c>
      <c r="D80" s="100"/>
      <c r="E80" s="100"/>
      <c r="F80" s="100"/>
      <c r="G80" s="100"/>
      <c r="H80" s="100"/>
      <c r="I80" s="78" t="s">
        <v>132</v>
      </c>
      <c r="J80" s="78" t="s">
        <v>133</v>
      </c>
    </row>
    <row r="81" spans="1:10" s="6" customFormat="1" ht="6" customHeight="1">
      <c r="A81" s="3"/>
      <c r="B81" s="3"/>
      <c r="C81" s="78"/>
      <c r="D81" s="78"/>
      <c r="E81" s="78"/>
      <c r="F81" s="78"/>
      <c r="G81" s="78"/>
      <c r="H81" s="78"/>
      <c r="I81" s="78"/>
      <c r="J81" s="78"/>
    </row>
    <row r="82" spans="1:10" s="6" customFormat="1" ht="15.75">
      <c r="A82" s="106" t="s">
        <v>134</v>
      </c>
      <c r="B82" s="106"/>
      <c r="C82" s="100" t="s">
        <v>135</v>
      </c>
      <c r="D82" s="100"/>
      <c r="E82" s="100" t="s">
        <v>136</v>
      </c>
      <c r="F82" s="100"/>
      <c r="G82" s="100"/>
      <c r="H82" s="100" t="s">
        <v>137</v>
      </c>
      <c r="I82" s="100"/>
      <c r="J82" s="100"/>
    </row>
    <row r="83" spans="1:10" s="6" customFormat="1" ht="6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</row>
    <row r="84" spans="1:10" s="6" customFormat="1" ht="15.75">
      <c r="A84" s="106" t="s">
        <v>138</v>
      </c>
      <c r="B84" s="106"/>
      <c r="C84" s="106"/>
      <c r="D84" s="79" t="s">
        <v>139</v>
      </c>
      <c r="E84" s="78"/>
      <c r="F84" s="78"/>
      <c r="G84" s="78"/>
      <c r="H84" s="78"/>
      <c r="I84" s="78"/>
      <c r="J84" s="78"/>
    </row>
    <row r="85" spans="1:10" s="6" customFormat="1" ht="6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 s="6" customFormat="1" ht="15.75">
      <c r="A86" s="79" t="s">
        <v>140</v>
      </c>
      <c r="B86" s="80" t="s">
        <v>141</v>
      </c>
      <c r="C86" s="2" t="s">
        <v>142</v>
      </c>
      <c r="D86" s="2" t="s">
        <v>129</v>
      </c>
      <c r="E86" s="107" t="s">
        <v>143</v>
      </c>
      <c r="F86" s="107"/>
      <c r="G86" s="107"/>
      <c r="H86" s="107" t="s">
        <v>144</v>
      </c>
      <c r="I86" s="107"/>
      <c r="J86" s="107"/>
    </row>
    <row r="87" spans="1:10" s="6" customFormat="1" ht="6" customHeight="1">
      <c r="A87" s="80"/>
      <c r="B87" s="80"/>
      <c r="C87" s="2"/>
      <c r="D87" s="2"/>
      <c r="E87" s="80"/>
      <c r="F87" s="80"/>
      <c r="G87" s="81"/>
      <c r="H87" s="80"/>
      <c r="I87" s="80"/>
      <c r="J87" s="80"/>
    </row>
    <row r="88" spans="1:10" s="6" customFormat="1" ht="15.75">
      <c r="A88" s="108" t="s">
        <v>145</v>
      </c>
      <c r="B88" s="108"/>
      <c r="C88" s="108"/>
      <c r="D88" s="108"/>
      <c r="E88" s="80"/>
      <c r="F88" s="80"/>
      <c r="G88" s="81"/>
      <c r="H88" s="80"/>
      <c r="I88" s="80"/>
      <c r="J88" s="80"/>
    </row>
    <row r="89" spans="1:10" s="6" customFormat="1" ht="6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s="6" customFormat="1" ht="15.75">
      <c r="A90" s="96" t="s">
        <v>146</v>
      </c>
      <c r="B90" s="96"/>
      <c r="C90" s="96"/>
      <c r="D90" s="2" t="s">
        <v>147</v>
      </c>
      <c r="E90" s="87"/>
      <c r="F90" s="87"/>
      <c r="G90" s="87"/>
      <c r="H90" s="87"/>
      <c r="I90" s="87"/>
      <c r="J90" s="87"/>
    </row>
    <row r="91" spans="1:10" s="6" customFormat="1" ht="6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0" ht="15.75">
      <c r="A92" s="82" t="s">
        <v>148</v>
      </c>
      <c r="B92" s="82"/>
      <c r="C92" s="82"/>
      <c r="D92" s="82"/>
      <c r="E92" s="82"/>
      <c r="F92" s="82"/>
      <c r="G92" s="83"/>
      <c r="H92" s="84"/>
      <c r="I92" s="82"/>
      <c r="J92" s="82"/>
    </row>
    <row r="93" spans="1:10" s="6" customFormat="1" ht="6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</row>
    <row r="94" spans="1:10" s="6" customFormat="1" ht="6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15.75">
      <c r="A95" s="104" t="s">
        <v>149</v>
      </c>
      <c r="B95" s="104"/>
      <c r="C95" s="104"/>
      <c r="D95" s="104"/>
      <c r="E95" s="104"/>
      <c r="F95" s="104"/>
      <c r="G95" s="104"/>
      <c r="H95" s="104"/>
      <c r="I95" s="104"/>
      <c r="J95" s="104"/>
    </row>
  </sheetData>
  <sheetProtection/>
  <mergeCells count="43">
    <mergeCell ref="A15:J15"/>
    <mergeCell ref="A95:J95"/>
    <mergeCell ref="A84:C84"/>
    <mergeCell ref="E86:G86"/>
    <mergeCell ref="H86:J86"/>
    <mergeCell ref="A88:D88"/>
    <mergeCell ref="B78:C78"/>
    <mergeCell ref="A80:B80"/>
    <mergeCell ref="C80:H80"/>
    <mergeCell ref="A82:B82"/>
    <mergeCell ref="C82:D82"/>
    <mergeCell ref="E82:G82"/>
    <mergeCell ref="H82:J82"/>
    <mergeCell ref="A5:J5"/>
    <mergeCell ref="A6:J6"/>
    <mergeCell ref="A7:J7"/>
    <mergeCell ref="A13:J13"/>
    <mergeCell ref="A8:J8"/>
    <mergeCell ref="A9:J9"/>
    <mergeCell ref="A11:J11"/>
    <mergeCell ref="A76:J76"/>
    <mergeCell ref="A75:D75"/>
    <mergeCell ref="G18:H18"/>
    <mergeCell ref="A65:D65"/>
    <mergeCell ref="A90:C90"/>
    <mergeCell ref="I17:J17"/>
    <mergeCell ref="I18:J18"/>
    <mergeCell ref="A23:D23"/>
    <mergeCell ref="G17:H17"/>
    <mergeCell ref="A59:D59"/>
    <mergeCell ref="A74:D74"/>
    <mergeCell ref="A18:F18"/>
    <mergeCell ref="A16:F16"/>
    <mergeCell ref="A17:F17"/>
    <mergeCell ref="G16:H16"/>
    <mergeCell ref="A89:J89"/>
    <mergeCell ref="A91:J91"/>
    <mergeCell ref="A93:J93"/>
    <mergeCell ref="A94:J94"/>
    <mergeCell ref="A19:J19"/>
    <mergeCell ref="E90:J90"/>
    <mergeCell ref="A85:J85"/>
    <mergeCell ref="I16:J16"/>
  </mergeCells>
  <printOptions horizontalCentered="1"/>
  <pageMargins left="0.7874015748031497" right="0.7874015748031497" top="0.7480314960629921" bottom="0.7874015748031497" header="0.31496062992125984" footer="0.31496062992125984"/>
  <pageSetup fitToHeight="0" fitToWidth="1" horizontalDpi="600" verticalDpi="600" orientation="landscape" paperSize="9" scale="70" r:id="rId2"/>
  <headerFooter>
    <oddFooter>&amp;RPágina &amp;P de &amp;[Páginas</oddFooter>
  </headerFooter>
  <rowBreaks count="3" manualBreakCount="3">
    <brk id="34" max="9" man="1"/>
    <brk id="55" max="9" man="1"/>
    <brk id="7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Serviços</dc:title>
  <dc:subject/>
  <dc:creator>Crystal Decisions</dc:creator>
  <cp:keywords/>
  <dc:description>Powered by Crystal</dc:description>
  <cp:lastModifiedBy>Débora Silvano de Camargo</cp:lastModifiedBy>
  <cp:lastPrinted>2022-07-01T14:57:52Z</cp:lastPrinted>
  <dcterms:created xsi:type="dcterms:W3CDTF">2015-11-23T11:13:15Z</dcterms:created>
  <dcterms:modified xsi:type="dcterms:W3CDTF">2022-07-01T19:17:44Z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01734361CD07C3C85B968AA4B2781C480CE157AF9F7EA2E7436251CC6569833AC9ED7B4299AD862122361604012ECFDCE8F0039F2F45C68B435461C93B5C501966E203BA430B4715AFC67429F5DA65676ABC260F7B1658926A696275BEC3AFE8317D9DD9AB3BC459DE5038E8DCDB9F3E280983679688BAA10801FB0C54F3126</vt:lpwstr>
  </property>
  <property fmtid="{D5CDD505-2E9C-101B-9397-08002B2CF9AE}" pid="3" name="Business Objects Context Information1">
    <vt:lpwstr>1DD054695E5434CAFA8C112794DB01F13F32BE3B69235938CF64CF5B12DB136BAFFEEDD10184B589682B52480D7D8C2E79E6CB08A023B94D90F6CF0264DA19DF0B9242B9A7AD48B10665F83591170027413C9395EB0D86E6AA48FA6381A50A563F5937D1C184D971A6E2B3B5F63329E2C18B34585ED3299E55717354C0450D9</vt:lpwstr>
  </property>
  <property fmtid="{D5CDD505-2E9C-101B-9397-08002B2CF9AE}" pid="4" name="Business Objects Context Information2">
    <vt:lpwstr>768743EEA99EF3C1375B1116D9654D0A7612542753719ED317F3DEE4659CA8BBD373596D59344F2C67B0C799C152989E8D763AC47B419E99BFDD1232274C9927C70B27D8E5FE742A26972D9655B9642308CA3BD52F1B572504A1DB833280BEF8C72A6A6749608BA21817C5F844B900E4FF5569C343BA231F33F8D04BFF97CE4</vt:lpwstr>
  </property>
  <property fmtid="{D5CDD505-2E9C-101B-9397-08002B2CF9AE}" pid="5" name="Business Objects Context Information3">
    <vt:lpwstr>60F73B53965BEBE81C6B29577AF3B8118DCFA10A33892450AF8A0E14467E5440FD3DA18F505B0FBD40754A0CC66384CA02A9CBDA643589AB636ED0868CEB68F6056FBBCB339AD16518CA3340228424F6BE2C1E89C6833A6E828C28745132D1FF1870DADC2D228E3B611C1B6F7B8198269056E2E28F9E0DA091BF4C09362B1CC</vt:lpwstr>
  </property>
  <property fmtid="{D5CDD505-2E9C-101B-9397-08002B2CF9AE}" pid="6" name="Business Objects Context Information4">
    <vt:lpwstr>2CEEB308D204D318A5A31290BB839AA9CE13C78E1ECF63170C10126E1663B13B0FAF957C51A5EA501660149E4628B2EC983A738A4B2EB2C0C47BD2C661C137B203F90EE5F3BBA14E4AE99F29318B8A83D6629D240B714BCDD5BB2D1A0AF1868685070E3C620B6C5228DA59DD0BAD64C5E615CF6B691EA8B6FD6FF3073360339</vt:lpwstr>
  </property>
  <property fmtid="{D5CDD505-2E9C-101B-9397-08002B2CF9AE}" pid="7" name="Business Objects Context Information5">
    <vt:lpwstr>A59FADD3A56269CB6FEE5A6C68201D069B99B7C9EC89AF6AA8C50FFFF64F073E7CD4000</vt:lpwstr>
  </property>
</Properties>
</file>